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<sst xmlns="http://schemas.openxmlformats.org/spreadsheetml/2006/main" count="186" uniqueCount="135">
  <si>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</si>
  <si>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</si>
  <si>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</si>
  <si>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</si>
  <si>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</si>
  <si>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</si>
  <si>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</si>
  <si>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</si>
  <si>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</si>
  <si>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</si>
  <si>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</si>
  <si>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</si>
  <si>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</si>
  <si>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</si>
  <si>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</si>
  <si>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</si>
  <si>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</si>
  <si>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</si>
  <si>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</si>
  <si>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</si>
  <si>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</si>
  <si>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</si>
  <si>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</si>
  <si>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</si>
  <si>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</si>
  <si>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</si>
  <si>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</si>
  <si>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</si>
  <si>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</si>
  <si>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</si>
  <si>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</si>
  <si>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</si>
  <si>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</si>
  <si>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</si>
  <si>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</si>
  <si>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</si>
  <si>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</si>
  <si>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</si>
  <si>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</si>
  <si>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</si>
  <si>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</si>
  <si>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</si>
  <si>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</si>
  <si>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</si>
  <si>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</si>
  <si>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</si>
  <si>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</si>
  <si>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</si>
  <si>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</si>
  <si>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</si>
  <si>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</si>
  <si>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</si>
  <si>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</si>
  <si>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</si>
  <si>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</si>
  <si>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</si>
  <si>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</si>
  <si>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</si>
  <si>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</si>
  <si>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</si>
  <si>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</si>
  <si>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</si>
  <si>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</si>
  <si>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</si>
  <si>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</si>
  <si>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</si>
  <si>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</si>
  <si>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</si>
  <si>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</si>
  <si>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</si>
  <si>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</si>
  <si>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</si>
  <si>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</si>
  <si>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</si>
  <si>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</si>
  <si>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</si>
  <si>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</si>
  <si>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</si>
  <si>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</si>
  <si>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</si>
  <si>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</si>
  <si>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</si>
  <si>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</si>
  <si>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</si>
  <si>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</si>
  <si>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</si>
  <si>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</si>
  <si>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</si>
  <si>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</si>
  <si>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</si>
  <si>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</si>
  <si>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</si>
  <si>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</si>
  <si>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</si>
  <si>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</si>
  <si>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</si>
  <si>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</si>
  <si>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</si>
  <si>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</si>
  <si>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</si>
  <si>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</si>
  <si>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</si>
  <si>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</si>
  <si>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</si>
  <si>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</si>
  <si>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</si>
  <si>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</si>
  <si>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</si>
  <si>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</si>
  <si>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</si>
  <si>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</si>
  <si>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</si>
  <si>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</si>
  <si>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</si>
  <si>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</si>
  <si>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</si>
  <si>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</si>
  <si>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</si>
  <si>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</si>
  <si>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</si>
  <si>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</si>
  <si>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</si>
  <si>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</si>
  <si>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</si>
  <si>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</si>
  <si>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</si>
  <si>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2020</t>
  </si>
  <si>
    <t>2024</t>
  </si>
  <si>
    <t>в том числе прочие расходы ( связь, информ.услуги, услуги банка)****</t>
  </si>
  <si>
    <t>Индивидуальный предприниматель Кацман В.В.</t>
  </si>
  <si>
    <t xml:space="preserve"> -</t>
  </si>
  <si>
    <t xml:space="preserve">550500237109                                                  
550301001                                                  </t>
  </si>
  <si>
    <t>прочие неподконтрольные расходы (водоснабжение)</t>
  </si>
  <si>
    <t>2023 Год прогноз</t>
  </si>
  <si>
    <t>факт 2021г. * индекс-дефлятор 2022г. 104,4% * индекс-дефлятор 2023г. 104,7%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</si>
</sst>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2"/>
  <sheetViews>
    <sheetView tabSelected="1" zoomScaleSheetLayoutView="100" zoomScalePageLayoutView="0" workbookViewId="0" topLeftCell="A1">
      <selection activeCell="K52" sqref="K52:BG52"/>
    </sheetView>
  </sheetViews>
  <sheetFormatPr defaultColWidth="0.875" defaultRowHeight="15" customHeight="1"/>
  <cols>
    <col min="1" max="71" width="0.875" style="2" customWidth="1"/>
    <col min="72" max="81" width="1.25" style="2" customWidth="1"/>
    <col min="82" max="90" width="0.875" style="2" customWidth="1"/>
    <col min="91" max="91" width="3.375" style="2" customWidth="1"/>
    <col min="92" max="108" width="0.875" style="2" customWidth="1"/>
    <col min="109" max="109" width="8.00390625" style="2" hidden="1" customWidth="1"/>
    <col min="110" max="118" width="0" style="2" hidden="1" customWidth="1"/>
    <col min="119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3" customFormat="1" ht="14.25" customHeight="1">
      <c r="A6" s="47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3" customFormat="1" ht="14.25" customHeight="1">
      <c r="A7" s="47" t="s">
        <v>102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08" s="3" customFormat="1" ht="14.25" customHeight="1">
      <c r="A8" s="47" t="s">
        <v>124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ht="21" customHeight="1"/>
    <row r="10" spans="3:121" ht="15">
      <c r="C10" s="4" t="s">
        <v>30</v>
      </c>
      <c r="D10" s="4"/>
      <c r="AG10" s="38" t="s">
        <v>129</v>
      </c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</row>
    <row r="11" spans="3:66" ht="15">
      <c r="C11" s="4" t="s">
        <v>31</v>
      </c>
      <c r="D11" s="4"/>
      <c r="J11" s="35" t="s">
        <v>131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</row>
    <row r="12" spans="3:66" ht="15">
      <c r="C12" s="4" t="s">
        <v>32</v>
      </c>
      <c r="D12" s="4"/>
      <c r="J12" s="37" t="s">
        <v>130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</row>
    <row r="13" spans="3:61" ht="15">
      <c r="C13" s="4" t="s">
        <v>33</v>
      </c>
      <c r="D13" s="4"/>
      <c r="AQ13" s="40" t="s">
        <v>126</v>
      </c>
      <c r="AR13" s="40"/>
      <c r="AS13" s="40"/>
      <c r="AT13" s="40"/>
      <c r="AU13" s="40"/>
      <c r="AV13" s="40"/>
      <c r="AW13" s="40"/>
      <c r="AX13" s="40"/>
      <c r="AY13" s="41" t="s">
        <v>34</v>
      </c>
      <c r="AZ13" s="41"/>
      <c r="BA13" s="40" t="s">
        <v>127</v>
      </c>
      <c r="BB13" s="40"/>
      <c r="BC13" s="40"/>
      <c r="BD13" s="40"/>
      <c r="BE13" s="40"/>
      <c r="BF13" s="40"/>
      <c r="BG13" s="40"/>
      <c r="BH13" s="40"/>
      <c r="BI13" s="2" t="s">
        <v>35</v>
      </c>
    </row>
    <row r="15" spans="1:108" s="6" customFormat="1" ht="13.5">
      <c r="A15" s="29" t="s">
        <v>27</v>
      </c>
      <c r="B15" s="30"/>
      <c r="C15" s="30"/>
      <c r="D15" s="30"/>
      <c r="E15" s="30"/>
      <c r="F15" s="30"/>
      <c r="G15" s="30"/>
      <c r="H15" s="30"/>
      <c r="I15" s="31"/>
      <c r="J15" s="48" t="s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29" t="s">
        <v>36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12" t="s">
        <v>133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9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13.5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39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1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103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5">
        <f>DE18*1.044*1.047</f>
        <v>36002.502046548005</v>
      </c>
      <c r="BU18" s="16"/>
      <c r="BV18" s="16"/>
      <c r="BW18" s="16"/>
      <c r="BX18" s="16"/>
      <c r="BY18" s="16"/>
      <c r="BZ18" s="16"/>
      <c r="CA18" s="16"/>
      <c r="CB18" s="16"/>
      <c r="CC18" s="17"/>
      <c r="CD18" s="12"/>
      <c r="CE18" s="13"/>
      <c r="CF18" s="13"/>
      <c r="CG18" s="13"/>
      <c r="CH18" s="13"/>
      <c r="CI18" s="13"/>
      <c r="CJ18" s="13"/>
      <c r="CK18" s="13"/>
      <c r="CL18" s="13"/>
      <c r="CM18" s="14"/>
      <c r="CN18" s="52" t="s">
        <v>134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  <c r="DE18" s="26">
        <f>DE19+DE33</f>
        <v>32937.111000000004</v>
      </c>
      <c r="DF18" s="27"/>
      <c r="DG18" s="27"/>
      <c r="DH18" s="27"/>
      <c r="DI18" s="27"/>
      <c r="DJ18" s="27"/>
      <c r="DK18" s="27"/>
      <c r="DL18" s="27"/>
      <c r="DM18" s="27"/>
      <c r="DN18" s="28"/>
    </row>
    <row r="19" spans="1:11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104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5">
        <f aca="true" t="shared" si="0" ref="BT19:BT49">DE19*1.044*1.047</f>
        <v>20928.470184719998</v>
      </c>
      <c r="BU19" s="16"/>
      <c r="BV19" s="16"/>
      <c r="BW19" s="16"/>
      <c r="BX19" s="16"/>
      <c r="BY19" s="16"/>
      <c r="BZ19" s="16"/>
      <c r="CA19" s="16"/>
      <c r="CB19" s="16"/>
      <c r="CC19" s="17"/>
      <c r="CD19" s="12"/>
      <c r="CE19" s="13"/>
      <c r="CF19" s="13"/>
      <c r="CG19" s="13"/>
      <c r="CH19" s="13"/>
      <c r="CI19" s="13"/>
      <c r="CJ19" s="13"/>
      <c r="CK19" s="13"/>
      <c r="CL19" s="13"/>
      <c r="CM19" s="14"/>
      <c r="CN19" s="55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  <c r="DE19" s="26">
        <f>DE20+DE25+DE27</f>
        <v>19146.54</v>
      </c>
      <c r="DF19" s="27"/>
      <c r="DG19" s="27"/>
      <c r="DH19" s="27"/>
      <c r="DI19" s="27"/>
      <c r="DJ19" s="27"/>
      <c r="DK19" s="27"/>
      <c r="DL19" s="27"/>
      <c r="DM19" s="27"/>
      <c r="DN19" s="28"/>
    </row>
    <row r="20" spans="1:11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5">
        <f t="shared" si="0"/>
        <v>7724.30712084</v>
      </c>
      <c r="BU20" s="16"/>
      <c r="BV20" s="16"/>
      <c r="BW20" s="16"/>
      <c r="BX20" s="16"/>
      <c r="BY20" s="16"/>
      <c r="BZ20" s="16"/>
      <c r="CA20" s="16"/>
      <c r="CB20" s="16"/>
      <c r="CC20" s="17"/>
      <c r="CD20" s="12"/>
      <c r="CE20" s="13"/>
      <c r="CF20" s="13"/>
      <c r="CG20" s="13"/>
      <c r="CH20" s="13"/>
      <c r="CI20" s="13"/>
      <c r="CJ20" s="13"/>
      <c r="CK20" s="13"/>
      <c r="CL20" s="13"/>
      <c r="CM20" s="14"/>
      <c r="CN20" s="55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7"/>
      <c r="DE20" s="12">
        <f>DE21+DE23</f>
        <v>7066.63</v>
      </c>
      <c r="DF20" s="13"/>
      <c r="DG20" s="13"/>
      <c r="DH20" s="13"/>
      <c r="DI20" s="13"/>
      <c r="DJ20" s="13"/>
      <c r="DK20" s="13"/>
      <c r="DL20" s="13"/>
      <c r="DM20" s="13"/>
      <c r="DN20" s="14"/>
    </row>
    <row r="21" spans="1:11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125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5">
        <f t="shared" si="0"/>
        <v>2768.91613488</v>
      </c>
      <c r="BU21" s="16"/>
      <c r="BV21" s="16"/>
      <c r="BW21" s="16"/>
      <c r="BX21" s="16"/>
      <c r="BY21" s="16"/>
      <c r="BZ21" s="16"/>
      <c r="CA21" s="16"/>
      <c r="CB21" s="16"/>
      <c r="CC21" s="17"/>
      <c r="CD21" s="12"/>
      <c r="CE21" s="13"/>
      <c r="CF21" s="13"/>
      <c r="CG21" s="13"/>
      <c r="CH21" s="13"/>
      <c r="CI21" s="13"/>
      <c r="CJ21" s="13"/>
      <c r="CK21" s="13"/>
      <c r="CL21" s="13"/>
      <c r="CM21" s="14"/>
      <c r="CN21" s="55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  <c r="DE21" s="12">
        <v>2533.16</v>
      </c>
      <c r="DF21" s="13"/>
      <c r="DG21" s="13"/>
      <c r="DH21" s="13"/>
      <c r="DI21" s="13"/>
      <c r="DJ21" s="13"/>
      <c r="DK21" s="13"/>
      <c r="DL21" s="13"/>
      <c r="DM21" s="13"/>
      <c r="DN21" s="14"/>
    </row>
    <row r="22" spans="1:11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5">
        <f t="shared" si="0"/>
        <v>2768.91613488</v>
      </c>
      <c r="BU22" s="16"/>
      <c r="BV22" s="16"/>
      <c r="BW22" s="16"/>
      <c r="BX22" s="16"/>
      <c r="BY22" s="16"/>
      <c r="BZ22" s="16"/>
      <c r="CA22" s="16"/>
      <c r="CB22" s="16"/>
      <c r="CC22" s="17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55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  <c r="DE22" s="12">
        <f>DE21</f>
        <v>2533.16</v>
      </c>
      <c r="DF22" s="13"/>
      <c r="DG22" s="13"/>
      <c r="DH22" s="13"/>
      <c r="DI22" s="13"/>
      <c r="DJ22" s="13"/>
      <c r="DK22" s="13"/>
      <c r="DL22" s="13"/>
      <c r="DM22" s="13"/>
      <c r="DN22" s="14"/>
    </row>
    <row r="23" spans="1:11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5">
        <f t="shared" si="0"/>
        <v>4955.39098596</v>
      </c>
      <c r="BU23" s="16"/>
      <c r="BV23" s="16"/>
      <c r="BW23" s="16"/>
      <c r="BX23" s="16"/>
      <c r="BY23" s="16"/>
      <c r="BZ23" s="16"/>
      <c r="CA23" s="16"/>
      <c r="CB23" s="16"/>
      <c r="CC23" s="17"/>
      <c r="CD23" s="12"/>
      <c r="CE23" s="13"/>
      <c r="CF23" s="13"/>
      <c r="CG23" s="13"/>
      <c r="CH23" s="13"/>
      <c r="CI23" s="13"/>
      <c r="CJ23" s="13"/>
      <c r="CK23" s="13"/>
      <c r="CL23" s="13"/>
      <c r="CM23" s="14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/>
      <c r="DE23" s="12">
        <v>4533.47</v>
      </c>
      <c r="DF23" s="13"/>
      <c r="DG23" s="13"/>
      <c r="DH23" s="13"/>
      <c r="DI23" s="13"/>
      <c r="DJ23" s="13"/>
      <c r="DK23" s="13"/>
      <c r="DL23" s="13"/>
      <c r="DM23" s="13"/>
      <c r="DN23" s="14"/>
    </row>
    <row r="24" spans="1:11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5">
        <f t="shared" si="0"/>
        <v>4955.39098596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  <c r="DE24" s="12">
        <f>DE23</f>
        <v>4533.47</v>
      </c>
      <c r="DF24" s="13"/>
      <c r="DG24" s="13"/>
      <c r="DH24" s="13"/>
      <c r="DI24" s="13"/>
      <c r="DJ24" s="13"/>
      <c r="DK24" s="13"/>
      <c r="DL24" s="13"/>
      <c r="DM24" s="13"/>
      <c r="DN24" s="14"/>
    </row>
    <row r="25" spans="1:11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5">
        <f t="shared" si="0"/>
        <v>11792.553187319998</v>
      </c>
      <c r="BU25" s="16"/>
      <c r="BV25" s="16"/>
      <c r="BW25" s="16"/>
      <c r="BX25" s="16"/>
      <c r="BY25" s="16"/>
      <c r="BZ25" s="16"/>
      <c r="CA25" s="16"/>
      <c r="CB25" s="16"/>
      <c r="CC25" s="17"/>
      <c r="CD25" s="12"/>
      <c r="CE25" s="13"/>
      <c r="CF25" s="13"/>
      <c r="CG25" s="13"/>
      <c r="CH25" s="13"/>
      <c r="CI25" s="13"/>
      <c r="CJ25" s="13"/>
      <c r="CK25" s="13"/>
      <c r="CL25" s="13"/>
      <c r="CM25" s="14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  <c r="DE25" s="12">
        <v>10788.49</v>
      </c>
      <c r="DF25" s="13"/>
      <c r="DG25" s="13"/>
      <c r="DH25" s="13"/>
      <c r="DI25" s="13"/>
      <c r="DJ25" s="13"/>
      <c r="DK25" s="13"/>
      <c r="DL25" s="13"/>
      <c r="DM25" s="13"/>
      <c r="DN25" s="14"/>
    </row>
    <row r="26" spans="1:11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5">
        <f t="shared" si="0"/>
        <v>11792.553187319998</v>
      </c>
      <c r="BU26" s="16"/>
      <c r="BV26" s="16"/>
      <c r="BW26" s="16"/>
      <c r="BX26" s="16"/>
      <c r="BY26" s="16"/>
      <c r="BZ26" s="16"/>
      <c r="CA26" s="16"/>
      <c r="CB26" s="16"/>
      <c r="CC26" s="17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  <c r="DE26" s="12">
        <f>DE25</f>
        <v>10788.49</v>
      </c>
      <c r="DF26" s="13"/>
      <c r="DG26" s="13"/>
      <c r="DH26" s="13"/>
      <c r="DI26" s="13"/>
      <c r="DJ26" s="13"/>
      <c r="DK26" s="13"/>
      <c r="DL26" s="13"/>
      <c r="DM26" s="13"/>
      <c r="DN26" s="14"/>
    </row>
    <row r="27" spans="1:11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5">
        <f t="shared" si="0"/>
        <v>1411.60987656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12"/>
      <c r="CE27" s="13"/>
      <c r="CF27" s="13"/>
      <c r="CG27" s="13"/>
      <c r="CH27" s="13"/>
      <c r="CI27" s="13"/>
      <c r="CJ27" s="13"/>
      <c r="CK27" s="13"/>
      <c r="CL27" s="13"/>
      <c r="CM27" s="14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  <c r="DE27" s="12">
        <f>SUM(DE28:DN30)</f>
        <v>1291.42</v>
      </c>
      <c r="DF27" s="13"/>
      <c r="DG27" s="13"/>
      <c r="DH27" s="13"/>
      <c r="DI27" s="13"/>
      <c r="DJ27" s="13"/>
      <c r="DK27" s="13"/>
      <c r="DL27" s="13"/>
      <c r="DM27" s="13"/>
      <c r="DN27" s="14"/>
    </row>
    <row r="28" spans="1:11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5">
        <f t="shared" si="0"/>
        <v>0</v>
      </c>
      <c r="BU28" s="16"/>
      <c r="BV28" s="16"/>
      <c r="BW28" s="16"/>
      <c r="BX28" s="16"/>
      <c r="BY28" s="16"/>
      <c r="BZ28" s="16"/>
      <c r="CA28" s="16"/>
      <c r="CB28" s="16"/>
      <c r="CC28" s="17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  <c r="DE28" s="12">
        <v>0</v>
      </c>
      <c r="DF28" s="13"/>
      <c r="DG28" s="13"/>
      <c r="DH28" s="13"/>
      <c r="DI28" s="13"/>
      <c r="DJ28" s="13"/>
      <c r="DK28" s="13"/>
      <c r="DL28" s="13"/>
      <c r="DM28" s="13"/>
      <c r="DN28" s="14"/>
    </row>
    <row r="29" spans="1:11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5">
        <f t="shared" si="0"/>
        <v>0</v>
      </c>
      <c r="BU29" s="16"/>
      <c r="BV29" s="16"/>
      <c r="BW29" s="16"/>
      <c r="BX29" s="16"/>
      <c r="BY29" s="16"/>
      <c r="BZ29" s="16"/>
      <c r="CA29" s="16"/>
      <c r="CB29" s="16"/>
      <c r="CC29" s="17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  <c r="DE29" s="12"/>
      <c r="DF29" s="13"/>
      <c r="DG29" s="13"/>
      <c r="DH29" s="13"/>
      <c r="DI29" s="13"/>
      <c r="DJ29" s="13"/>
      <c r="DK29" s="13"/>
      <c r="DL29" s="13"/>
      <c r="DM29" s="13"/>
      <c r="DN29" s="14"/>
    </row>
    <row r="30" spans="1:118" s="6" customFormat="1" ht="30" customHeight="1">
      <c r="A30" s="8" t="s">
        <v>108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128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5">
        <f t="shared" si="0"/>
        <v>1411.60987656</v>
      </c>
      <c r="BU30" s="16"/>
      <c r="BV30" s="16"/>
      <c r="BW30" s="16"/>
      <c r="BX30" s="16"/>
      <c r="BY30" s="16"/>
      <c r="BZ30" s="16"/>
      <c r="CA30" s="16"/>
      <c r="CB30" s="16"/>
      <c r="CC30" s="17"/>
      <c r="CD30" s="12"/>
      <c r="CE30" s="13"/>
      <c r="CF30" s="13"/>
      <c r="CG30" s="13"/>
      <c r="CH30" s="13"/>
      <c r="CI30" s="13"/>
      <c r="CJ30" s="13"/>
      <c r="CK30" s="13"/>
      <c r="CL30" s="13"/>
      <c r="CM30" s="14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  <c r="DE30" s="12">
        <v>1291.42</v>
      </c>
      <c r="DF30" s="13"/>
      <c r="DG30" s="13"/>
      <c r="DH30" s="13"/>
      <c r="DI30" s="13"/>
      <c r="DJ30" s="13"/>
      <c r="DK30" s="13"/>
      <c r="DL30" s="13"/>
      <c r="DM30" s="13"/>
      <c r="DN30" s="14"/>
    </row>
    <row r="31" spans="1:118" s="6" customFormat="1" ht="45" customHeight="1">
      <c r="A31" s="8" t="s">
        <v>109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5">
        <f t="shared" si="0"/>
        <v>0</v>
      </c>
      <c r="BU31" s="16"/>
      <c r="BV31" s="16"/>
      <c r="BW31" s="16"/>
      <c r="BX31" s="16"/>
      <c r="BY31" s="16"/>
      <c r="BZ31" s="16"/>
      <c r="CA31" s="16"/>
      <c r="CB31" s="16"/>
      <c r="CC31" s="17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  <c r="DE31" s="12">
        <v>0</v>
      </c>
      <c r="DF31" s="13"/>
      <c r="DG31" s="13"/>
      <c r="DH31" s="13"/>
      <c r="DI31" s="13"/>
      <c r="DJ31" s="13"/>
      <c r="DK31" s="13"/>
      <c r="DL31" s="13"/>
      <c r="DM31" s="13"/>
      <c r="DN31" s="14"/>
    </row>
    <row r="32" spans="1:118" s="6" customFormat="1" ht="30" customHeight="1">
      <c r="A32" s="8" t="s">
        <v>111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5">
        <f t="shared" si="0"/>
        <v>0</v>
      </c>
      <c r="BU32" s="16"/>
      <c r="BV32" s="16"/>
      <c r="BW32" s="16"/>
      <c r="BX32" s="16"/>
      <c r="BY32" s="16"/>
      <c r="BZ32" s="16"/>
      <c r="CA32" s="16"/>
      <c r="CB32" s="16"/>
      <c r="CC32" s="17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  <c r="DE32" s="12">
        <v>0</v>
      </c>
      <c r="DF32" s="13"/>
      <c r="DG32" s="13"/>
      <c r="DH32" s="13"/>
      <c r="DI32" s="13"/>
      <c r="DJ32" s="13"/>
      <c r="DK32" s="13"/>
      <c r="DL32" s="13"/>
      <c r="DM32" s="13"/>
      <c r="DN32" s="14"/>
    </row>
    <row r="33" spans="1:118" s="6" customFormat="1" ht="30" customHeight="1">
      <c r="A33" s="8" t="s">
        <v>46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47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5">
        <f t="shared" si="0"/>
        <v>15074.031861827998</v>
      </c>
      <c r="BU33" s="16"/>
      <c r="BV33" s="16"/>
      <c r="BW33" s="16"/>
      <c r="BX33" s="16"/>
      <c r="BY33" s="16"/>
      <c r="BZ33" s="16"/>
      <c r="CA33" s="16"/>
      <c r="CB33" s="16"/>
      <c r="CC33" s="17"/>
      <c r="CD33" s="12"/>
      <c r="CE33" s="13"/>
      <c r="CF33" s="13"/>
      <c r="CG33" s="13"/>
      <c r="CH33" s="13"/>
      <c r="CI33" s="13"/>
      <c r="CJ33" s="13"/>
      <c r="CK33" s="13"/>
      <c r="CL33" s="13"/>
      <c r="CM33" s="14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  <c r="DE33" s="12">
        <f>DE34+DE35+DE36+DE37+DE38+DE39+DE46+DE42</f>
        <v>13790.571</v>
      </c>
      <c r="DF33" s="13"/>
      <c r="DG33" s="13"/>
      <c r="DH33" s="13"/>
      <c r="DI33" s="13"/>
      <c r="DJ33" s="13"/>
      <c r="DK33" s="13"/>
      <c r="DL33" s="13"/>
      <c r="DM33" s="13"/>
      <c r="DN33" s="14"/>
    </row>
    <row r="34" spans="1:118" s="6" customFormat="1" ht="15" customHeight="1">
      <c r="A34" s="8" t="s">
        <v>48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49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5">
        <f t="shared" si="0"/>
        <v>4300.7416300800005</v>
      </c>
      <c r="BU34" s="16"/>
      <c r="BV34" s="16"/>
      <c r="BW34" s="16"/>
      <c r="BX34" s="16"/>
      <c r="BY34" s="16"/>
      <c r="BZ34" s="16"/>
      <c r="CA34" s="16"/>
      <c r="CB34" s="16"/>
      <c r="CC34" s="17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  <c r="DE34" s="12">
        <v>3934.56</v>
      </c>
      <c r="DF34" s="13"/>
      <c r="DG34" s="13"/>
      <c r="DH34" s="13"/>
      <c r="DI34" s="13"/>
      <c r="DJ34" s="13"/>
      <c r="DK34" s="13"/>
      <c r="DL34" s="13"/>
      <c r="DM34" s="13"/>
      <c r="DN34" s="14"/>
    </row>
    <row r="35" spans="1:118" s="6" customFormat="1" ht="45" customHeight="1">
      <c r="A35" s="8" t="s">
        <v>50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5">
        <f t="shared" si="0"/>
        <v>0</v>
      </c>
      <c r="BU35" s="16"/>
      <c r="BV35" s="16"/>
      <c r="BW35" s="16"/>
      <c r="BX35" s="16"/>
      <c r="BY35" s="16"/>
      <c r="BZ35" s="16"/>
      <c r="CA35" s="16"/>
      <c r="CB35" s="16"/>
      <c r="CC35" s="17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  <c r="DE35" s="12">
        <v>0</v>
      </c>
      <c r="DF35" s="13"/>
      <c r="DG35" s="13"/>
      <c r="DH35" s="13"/>
      <c r="DI35" s="13"/>
      <c r="DJ35" s="13"/>
      <c r="DK35" s="13"/>
      <c r="DL35" s="13"/>
      <c r="DM35" s="13"/>
      <c r="DN35" s="14"/>
    </row>
    <row r="36" spans="1:118" s="6" customFormat="1" ht="15" customHeight="1">
      <c r="A36" s="8" t="s">
        <v>52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5">
        <f t="shared" si="0"/>
        <v>4906.825974719999</v>
      </c>
      <c r="BU36" s="16"/>
      <c r="BV36" s="16"/>
      <c r="BW36" s="16"/>
      <c r="BX36" s="16"/>
      <c r="BY36" s="16"/>
      <c r="BZ36" s="16"/>
      <c r="CA36" s="16"/>
      <c r="CB36" s="16"/>
      <c r="CC36" s="17"/>
      <c r="CD36" s="12"/>
      <c r="CE36" s="13"/>
      <c r="CF36" s="13"/>
      <c r="CG36" s="13"/>
      <c r="CH36" s="13"/>
      <c r="CI36" s="13"/>
      <c r="CJ36" s="13"/>
      <c r="CK36" s="13"/>
      <c r="CL36" s="13"/>
      <c r="CM36" s="14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  <c r="DE36" s="12">
        <v>4489.04</v>
      </c>
      <c r="DF36" s="13"/>
      <c r="DG36" s="13"/>
      <c r="DH36" s="13"/>
      <c r="DI36" s="13"/>
      <c r="DJ36" s="13"/>
      <c r="DK36" s="13"/>
      <c r="DL36" s="13"/>
      <c r="DM36" s="13"/>
      <c r="DN36" s="14"/>
    </row>
    <row r="37" spans="1:118" s="6" customFormat="1" ht="15" customHeight="1">
      <c r="A37" s="8" t="s">
        <v>54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5">
        <f t="shared" si="0"/>
        <v>3584.9351196</v>
      </c>
      <c r="BU37" s="16"/>
      <c r="BV37" s="16"/>
      <c r="BW37" s="16"/>
      <c r="BX37" s="16"/>
      <c r="BY37" s="16"/>
      <c r="BZ37" s="16"/>
      <c r="CA37" s="16"/>
      <c r="CB37" s="16"/>
      <c r="CC37" s="17"/>
      <c r="CD37" s="12"/>
      <c r="CE37" s="13"/>
      <c r="CF37" s="13"/>
      <c r="CG37" s="13"/>
      <c r="CH37" s="13"/>
      <c r="CI37" s="13"/>
      <c r="CJ37" s="13"/>
      <c r="CK37" s="13"/>
      <c r="CL37" s="13"/>
      <c r="CM37" s="14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  <c r="DE37" s="12">
        <v>3279.7</v>
      </c>
      <c r="DF37" s="13"/>
      <c r="DG37" s="13"/>
      <c r="DH37" s="13"/>
      <c r="DI37" s="13"/>
      <c r="DJ37" s="13"/>
      <c r="DK37" s="13"/>
      <c r="DL37" s="13"/>
      <c r="DM37" s="13"/>
      <c r="DN37" s="14"/>
    </row>
    <row r="38" spans="1:118" s="6" customFormat="1" ht="45" customHeight="1">
      <c r="A38" s="8" t="s">
        <v>55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113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5">
        <f t="shared" si="0"/>
        <v>0</v>
      </c>
      <c r="BU38" s="16"/>
      <c r="BV38" s="16"/>
      <c r="BW38" s="16"/>
      <c r="BX38" s="16"/>
      <c r="BY38" s="16"/>
      <c r="BZ38" s="16"/>
      <c r="CA38" s="16"/>
      <c r="CB38" s="16"/>
      <c r="CC38" s="17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  <c r="DE38" s="12">
        <v>0</v>
      </c>
      <c r="DF38" s="13"/>
      <c r="DG38" s="13"/>
      <c r="DH38" s="13"/>
      <c r="DI38" s="13"/>
      <c r="DJ38" s="13"/>
      <c r="DK38" s="13"/>
      <c r="DL38" s="13"/>
      <c r="DM38" s="13"/>
      <c r="DN38" s="14"/>
    </row>
    <row r="39" spans="1:118" s="6" customFormat="1" ht="15" customHeight="1">
      <c r="A39" s="8" t="s">
        <v>56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114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5">
        <f t="shared" si="0"/>
        <v>2151.0375865200003</v>
      </c>
      <c r="BU39" s="16"/>
      <c r="BV39" s="16"/>
      <c r="BW39" s="16"/>
      <c r="BX39" s="16"/>
      <c r="BY39" s="16"/>
      <c r="BZ39" s="16"/>
      <c r="CA39" s="16"/>
      <c r="CB39" s="16"/>
      <c r="CC39" s="17"/>
      <c r="CD39" s="12"/>
      <c r="CE39" s="13"/>
      <c r="CF39" s="13"/>
      <c r="CG39" s="13"/>
      <c r="CH39" s="13"/>
      <c r="CI39" s="13"/>
      <c r="CJ39" s="13"/>
      <c r="CK39" s="13"/>
      <c r="CL39" s="13"/>
      <c r="CM39" s="14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  <c r="DE39" s="12">
        <v>1967.89</v>
      </c>
      <c r="DF39" s="13"/>
      <c r="DG39" s="13"/>
      <c r="DH39" s="13"/>
      <c r="DI39" s="13"/>
      <c r="DJ39" s="13"/>
      <c r="DK39" s="13"/>
      <c r="DL39" s="13"/>
      <c r="DM39" s="13"/>
      <c r="DN39" s="14"/>
    </row>
    <row r="40" spans="1:118" s="6" customFormat="1" ht="15" customHeight="1">
      <c r="A40" s="8" t="s">
        <v>57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115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5">
        <f t="shared" si="0"/>
        <v>0</v>
      </c>
      <c r="BU40" s="16"/>
      <c r="BV40" s="16"/>
      <c r="BW40" s="16"/>
      <c r="BX40" s="16"/>
      <c r="BY40" s="16"/>
      <c r="BZ40" s="16"/>
      <c r="CA40" s="16"/>
      <c r="CB40" s="16"/>
      <c r="CC40" s="17"/>
      <c r="CD40" s="12"/>
      <c r="CE40" s="13"/>
      <c r="CF40" s="13"/>
      <c r="CG40" s="13"/>
      <c r="CH40" s="13"/>
      <c r="CI40" s="13"/>
      <c r="CJ40" s="13"/>
      <c r="CK40" s="13"/>
      <c r="CL40" s="13"/>
      <c r="CM40" s="14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  <c r="DE40" s="12">
        <v>0</v>
      </c>
      <c r="DF40" s="13"/>
      <c r="DG40" s="13"/>
      <c r="DH40" s="13"/>
      <c r="DI40" s="13"/>
      <c r="DJ40" s="13"/>
      <c r="DK40" s="13"/>
      <c r="DL40" s="13"/>
      <c r="DM40" s="13"/>
      <c r="DN40" s="14"/>
    </row>
    <row r="41" spans="1:118" s="6" customFormat="1" ht="15" customHeight="1">
      <c r="A41" s="8" t="s">
        <v>61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5">
        <f t="shared" si="0"/>
        <v>0</v>
      </c>
      <c r="BU41" s="16"/>
      <c r="BV41" s="16"/>
      <c r="BW41" s="16"/>
      <c r="BX41" s="16"/>
      <c r="BY41" s="16"/>
      <c r="BZ41" s="16"/>
      <c r="CA41" s="16"/>
      <c r="CB41" s="16"/>
      <c r="CC41" s="17"/>
      <c r="CD41" s="12"/>
      <c r="CE41" s="13"/>
      <c r="CF41" s="13"/>
      <c r="CG41" s="13"/>
      <c r="CH41" s="13"/>
      <c r="CI41" s="13"/>
      <c r="CJ41" s="13"/>
      <c r="CK41" s="13"/>
      <c r="CL41" s="13"/>
      <c r="CM41" s="14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  <c r="DE41" s="12">
        <v>0</v>
      </c>
      <c r="DF41" s="13"/>
      <c r="DG41" s="13"/>
      <c r="DH41" s="13"/>
      <c r="DI41" s="13"/>
      <c r="DJ41" s="13"/>
      <c r="DK41" s="13"/>
      <c r="DL41" s="13"/>
      <c r="DM41" s="13"/>
      <c r="DN41" s="14"/>
    </row>
    <row r="42" spans="1:118" s="6" customFormat="1" ht="15" customHeight="1">
      <c r="A42" s="8" t="s">
        <v>116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5">
        <f t="shared" si="0"/>
        <v>125.168309748</v>
      </c>
      <c r="BU42" s="16"/>
      <c r="BV42" s="16"/>
      <c r="BW42" s="16"/>
      <c r="BX42" s="16"/>
      <c r="BY42" s="16"/>
      <c r="BZ42" s="16"/>
      <c r="CA42" s="16"/>
      <c r="CB42" s="16"/>
      <c r="CC42" s="17"/>
      <c r="CD42" s="12"/>
      <c r="CE42" s="13"/>
      <c r="CF42" s="13"/>
      <c r="CG42" s="13"/>
      <c r="CH42" s="13"/>
      <c r="CI42" s="13"/>
      <c r="CJ42" s="13"/>
      <c r="CK42" s="13"/>
      <c r="CL42" s="13"/>
      <c r="CM42" s="14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  <c r="DE42" s="12">
        <v>114.511</v>
      </c>
      <c r="DF42" s="13"/>
      <c r="DG42" s="13"/>
      <c r="DH42" s="13"/>
      <c r="DI42" s="13"/>
      <c r="DJ42" s="13"/>
      <c r="DK42" s="13"/>
      <c r="DL42" s="13"/>
      <c r="DM42" s="13"/>
      <c r="DN42" s="14"/>
    </row>
    <row r="43" spans="1:118" s="6" customFormat="1" ht="72.75" customHeight="1">
      <c r="A43" s="8" t="s">
        <v>117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58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5">
        <f t="shared" si="0"/>
        <v>475.81250040000003</v>
      </c>
      <c r="BU43" s="16"/>
      <c r="BV43" s="16"/>
      <c r="BW43" s="16"/>
      <c r="BX43" s="16"/>
      <c r="BY43" s="16"/>
      <c r="BZ43" s="16"/>
      <c r="CA43" s="16"/>
      <c r="CB43" s="16"/>
      <c r="CC43" s="17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  <c r="DE43" s="12">
        <v>435.3</v>
      </c>
      <c r="DF43" s="13"/>
      <c r="DG43" s="13"/>
      <c r="DH43" s="13"/>
      <c r="DI43" s="13"/>
      <c r="DJ43" s="13"/>
      <c r="DK43" s="13"/>
      <c r="DL43" s="13"/>
      <c r="DM43" s="13"/>
      <c r="DN43" s="14"/>
    </row>
    <row r="44" spans="1:118" s="6" customFormat="1" ht="30" customHeight="1">
      <c r="A44" s="8" t="s">
        <v>118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60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5">
        <v>32</v>
      </c>
      <c r="BU44" s="16"/>
      <c r="BV44" s="16"/>
      <c r="BW44" s="16"/>
      <c r="BX44" s="16"/>
      <c r="BY44" s="16"/>
      <c r="BZ44" s="16"/>
      <c r="CA44" s="16"/>
      <c r="CB44" s="16"/>
      <c r="CC44" s="17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  <c r="DE44" s="12">
        <v>32</v>
      </c>
      <c r="DF44" s="13"/>
      <c r="DG44" s="13"/>
      <c r="DH44" s="13"/>
      <c r="DI44" s="13"/>
      <c r="DJ44" s="13"/>
      <c r="DK44" s="13"/>
      <c r="DL44" s="13"/>
      <c r="DM44" s="13"/>
      <c r="DN44" s="14"/>
    </row>
    <row r="45" spans="1:118" s="6" customFormat="1" ht="111.75" customHeight="1">
      <c r="A45" s="8" t="s">
        <v>119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5"/>
      <c r="BU45" s="16"/>
      <c r="BV45" s="16"/>
      <c r="BW45" s="16"/>
      <c r="BX45" s="16"/>
      <c r="BY45" s="16"/>
      <c r="BZ45" s="16"/>
      <c r="CA45" s="16"/>
      <c r="CB45" s="16"/>
      <c r="CC45" s="17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  <c r="DE45" s="12">
        <v>872.03</v>
      </c>
      <c r="DF45" s="13"/>
      <c r="DG45" s="13"/>
      <c r="DH45" s="13"/>
      <c r="DI45" s="13"/>
      <c r="DJ45" s="13"/>
      <c r="DK45" s="13"/>
      <c r="DL45" s="13"/>
      <c r="DM45" s="13"/>
      <c r="DN45" s="14"/>
    </row>
    <row r="46" spans="1:118" s="6" customFormat="1" ht="30" customHeight="1">
      <c r="A46" s="8" t="s">
        <v>120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132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5">
        <f t="shared" si="0"/>
        <v>5.32324116</v>
      </c>
      <c r="BU46" s="16"/>
      <c r="BV46" s="16"/>
      <c r="BW46" s="16"/>
      <c r="BX46" s="16"/>
      <c r="BY46" s="16"/>
      <c r="BZ46" s="16"/>
      <c r="CA46" s="16"/>
      <c r="CB46" s="16"/>
      <c r="CC46" s="17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  <c r="DE46" s="12">
        <v>4.87</v>
      </c>
      <c r="DF46" s="13"/>
      <c r="DG46" s="13"/>
      <c r="DH46" s="13"/>
      <c r="DI46" s="13"/>
      <c r="DJ46" s="13"/>
      <c r="DK46" s="13"/>
      <c r="DL46" s="13"/>
      <c r="DM46" s="13"/>
      <c r="DN46" s="14"/>
    </row>
    <row r="47" spans="1:11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5"/>
      <c r="BU47" s="16"/>
      <c r="BV47" s="16"/>
      <c r="BW47" s="16"/>
      <c r="BX47" s="16"/>
      <c r="BY47" s="16"/>
      <c r="BZ47" s="16"/>
      <c r="CA47" s="16"/>
      <c r="CB47" s="16"/>
      <c r="CC47" s="17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  <c r="DE47" s="12"/>
      <c r="DF47" s="13"/>
      <c r="DG47" s="13"/>
      <c r="DH47" s="13"/>
      <c r="DI47" s="13"/>
      <c r="DJ47" s="13"/>
      <c r="DK47" s="13"/>
      <c r="DL47" s="13"/>
      <c r="DM47" s="13"/>
      <c r="DN47" s="14"/>
    </row>
    <row r="48" spans="1:11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63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5">
        <f t="shared" si="0"/>
        <v>19516.860308159998</v>
      </c>
      <c r="BU48" s="16"/>
      <c r="BV48" s="16"/>
      <c r="BW48" s="16"/>
      <c r="BX48" s="16"/>
      <c r="BY48" s="16"/>
      <c r="BZ48" s="16"/>
      <c r="CA48" s="16"/>
      <c r="CB48" s="16"/>
      <c r="CC48" s="17"/>
      <c r="CD48" s="12"/>
      <c r="CE48" s="13"/>
      <c r="CF48" s="13"/>
      <c r="CG48" s="13"/>
      <c r="CH48" s="13"/>
      <c r="CI48" s="13"/>
      <c r="CJ48" s="13"/>
      <c r="CK48" s="13"/>
      <c r="CL48" s="13"/>
      <c r="CM48" s="14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  <c r="DE48" s="12">
        <f>DE22+DE26+DE24</f>
        <v>17855.12</v>
      </c>
      <c r="DF48" s="13"/>
      <c r="DG48" s="13"/>
      <c r="DH48" s="13"/>
      <c r="DI48" s="13"/>
      <c r="DJ48" s="13"/>
      <c r="DK48" s="13"/>
      <c r="DL48" s="13"/>
      <c r="DM48" s="13"/>
      <c r="DN48" s="14"/>
    </row>
    <row r="49" spans="1:11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64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5">
        <f t="shared" si="0"/>
        <v>7588.515283199999</v>
      </c>
      <c r="BU49" s="16"/>
      <c r="BV49" s="16"/>
      <c r="BW49" s="16"/>
      <c r="BX49" s="16"/>
      <c r="BY49" s="16"/>
      <c r="BZ49" s="16"/>
      <c r="CA49" s="16"/>
      <c r="CB49" s="16"/>
      <c r="CC49" s="17"/>
      <c r="CD49" s="12"/>
      <c r="CE49" s="13"/>
      <c r="CF49" s="13"/>
      <c r="CG49" s="13"/>
      <c r="CH49" s="13"/>
      <c r="CI49" s="13"/>
      <c r="CJ49" s="13"/>
      <c r="CK49" s="13"/>
      <c r="CL49" s="13"/>
      <c r="CM49" s="14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  <c r="DE49" s="12">
        <v>6942.4</v>
      </c>
      <c r="DF49" s="13"/>
      <c r="DG49" s="13"/>
      <c r="DH49" s="13"/>
      <c r="DI49" s="13"/>
      <c r="DJ49" s="13"/>
      <c r="DK49" s="13"/>
      <c r="DL49" s="13"/>
      <c r="DM49" s="13"/>
      <c r="DN49" s="14"/>
    </row>
    <row r="50" spans="1:11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121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5">
        <v>2.811</v>
      </c>
      <c r="BU50" s="16"/>
      <c r="BV50" s="16"/>
      <c r="BW50" s="16"/>
      <c r="BX50" s="16"/>
      <c r="BY50" s="16"/>
      <c r="BZ50" s="16"/>
      <c r="CA50" s="16"/>
      <c r="CB50" s="16"/>
      <c r="CC50" s="17"/>
      <c r="CD50" s="12"/>
      <c r="CE50" s="13"/>
      <c r="CF50" s="13"/>
      <c r="CG50" s="13"/>
      <c r="CH50" s="13"/>
      <c r="CI50" s="13"/>
      <c r="CJ50" s="13"/>
      <c r="CK50" s="13"/>
      <c r="CL50" s="13"/>
      <c r="CM50" s="14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  <c r="DE50" s="12">
        <v>2.811</v>
      </c>
      <c r="DF50" s="13"/>
      <c r="DG50" s="13"/>
      <c r="DH50" s="13"/>
      <c r="DI50" s="13"/>
      <c r="DJ50" s="13"/>
      <c r="DK50" s="13"/>
      <c r="DL50" s="13"/>
      <c r="DM50" s="13"/>
      <c r="DN50" s="14"/>
    </row>
    <row r="51" spans="1:118" s="6" customFormat="1" ht="60" customHeight="1">
      <c r="A51" s="8" t="s">
        <v>46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122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5">
        <f>BT49/BT50/1000</f>
        <v>2.6995785425827106</v>
      </c>
      <c r="BU51" s="16"/>
      <c r="BV51" s="16"/>
      <c r="BW51" s="16"/>
      <c r="BX51" s="16"/>
      <c r="BY51" s="16"/>
      <c r="BZ51" s="16"/>
      <c r="CA51" s="16"/>
      <c r="CB51" s="16"/>
      <c r="CC51" s="17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  <c r="DE51" s="49">
        <f>DE49/DE50/1000</f>
        <v>2.4697260761294912</v>
      </c>
      <c r="DF51" s="50"/>
      <c r="DG51" s="50"/>
      <c r="DH51" s="50"/>
      <c r="DI51" s="50"/>
      <c r="DJ51" s="50"/>
      <c r="DK51" s="50"/>
      <c r="DL51" s="50"/>
      <c r="DM51" s="50"/>
      <c r="DN51" s="51"/>
    </row>
    <row r="52" spans="1:11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5" t="s">
        <v>38</v>
      </c>
      <c r="BU52" s="16"/>
      <c r="BV52" s="16"/>
      <c r="BW52" s="16"/>
      <c r="BX52" s="16"/>
      <c r="BY52" s="16"/>
      <c r="BZ52" s="16"/>
      <c r="CA52" s="16"/>
      <c r="CB52" s="16"/>
      <c r="CC52" s="17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3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  <c r="DE52" s="12" t="s">
        <v>38</v>
      </c>
      <c r="DF52" s="13"/>
      <c r="DG52" s="13"/>
      <c r="DH52" s="13"/>
      <c r="DI52" s="13"/>
      <c r="DJ52" s="13"/>
      <c r="DK52" s="13"/>
      <c r="DL52" s="13"/>
      <c r="DM52" s="13"/>
      <c r="DN52" s="14"/>
    </row>
    <row r="53" spans="1:11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69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1802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  <c r="DE53" s="12">
        <v>1802</v>
      </c>
      <c r="DF53" s="13"/>
      <c r="DG53" s="13"/>
      <c r="DH53" s="13"/>
      <c r="DI53" s="13"/>
      <c r="DJ53" s="13"/>
      <c r="DK53" s="13"/>
      <c r="DL53" s="13"/>
      <c r="DM53" s="13"/>
      <c r="DN53" s="14"/>
    </row>
    <row r="54" spans="1:118" s="6" customFormat="1" ht="15" customHeight="1">
      <c r="A54" s="8" t="s">
        <v>70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71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72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88.6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/>
      <c r="CE54" s="13"/>
      <c r="CF54" s="13"/>
      <c r="CG54" s="13"/>
      <c r="CH54" s="13"/>
      <c r="CI54" s="13"/>
      <c r="CJ54" s="13"/>
      <c r="CK54" s="13"/>
      <c r="CL54" s="13"/>
      <c r="CM54" s="14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  <c r="DE54" s="12">
        <v>88.6</v>
      </c>
      <c r="DF54" s="13"/>
      <c r="DG54" s="13"/>
      <c r="DH54" s="13"/>
      <c r="DI54" s="13"/>
      <c r="DJ54" s="13"/>
      <c r="DK54" s="13"/>
      <c r="DL54" s="13"/>
      <c r="DM54" s="13"/>
      <c r="DN54" s="14"/>
    </row>
    <row r="55" spans="1:118" s="6" customFormat="1" ht="30" customHeight="1">
      <c r="A55" s="8" t="s">
        <v>73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74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72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f>BT54</f>
        <v>88.6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  <c r="DE55" s="12">
        <f>DE54</f>
        <v>88.6</v>
      </c>
      <c r="DF55" s="13"/>
      <c r="DG55" s="13"/>
      <c r="DH55" s="13"/>
      <c r="DI55" s="13"/>
      <c r="DJ55" s="13"/>
      <c r="DK55" s="13"/>
      <c r="DL55" s="13"/>
      <c r="DM55" s="13"/>
      <c r="DN55" s="14"/>
    </row>
    <row r="56" spans="1:118" s="6" customFormat="1" ht="30" customHeight="1">
      <c r="A56" s="8" t="s">
        <v>75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76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77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f>297.8+217.8</f>
        <v>515.6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/>
      <c r="CE56" s="13"/>
      <c r="CF56" s="13"/>
      <c r="CG56" s="13"/>
      <c r="CH56" s="13"/>
      <c r="CI56" s="13"/>
      <c r="CJ56" s="13"/>
      <c r="CK56" s="13"/>
      <c r="CL56" s="13"/>
      <c r="CM56" s="14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  <c r="DE56" s="12">
        <f>297.8+217.8</f>
        <v>515.6</v>
      </c>
      <c r="DF56" s="13"/>
      <c r="DG56" s="13"/>
      <c r="DH56" s="13"/>
      <c r="DI56" s="13"/>
      <c r="DJ56" s="13"/>
      <c r="DK56" s="13"/>
      <c r="DL56" s="13"/>
      <c r="DM56" s="13"/>
      <c r="DN56" s="14"/>
    </row>
    <row r="57" spans="1:118" s="6" customFormat="1" ht="30" customHeight="1">
      <c r="A57" s="8" t="s">
        <v>78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79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77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f>BT56</f>
        <v>515.6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/>
      <c r="CE57" s="13"/>
      <c r="CF57" s="13"/>
      <c r="CG57" s="13"/>
      <c r="CH57" s="13"/>
      <c r="CI57" s="13"/>
      <c r="CJ57" s="13"/>
      <c r="CK57" s="13"/>
      <c r="CL57" s="13"/>
      <c r="CM57" s="14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  <c r="DE57" s="12">
        <f>DE56</f>
        <v>515.6</v>
      </c>
      <c r="DF57" s="13"/>
      <c r="DG57" s="13"/>
      <c r="DH57" s="13"/>
      <c r="DI57" s="13"/>
      <c r="DJ57" s="13"/>
      <c r="DK57" s="13"/>
      <c r="DL57" s="13"/>
      <c r="DM57" s="13"/>
      <c r="DN57" s="14"/>
    </row>
    <row r="58" spans="1:118" s="6" customFormat="1" ht="30" customHeight="1">
      <c r="A58" s="8" t="s">
        <v>80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81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77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f>BT59</f>
        <v>1540.3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2"/>
      <c r="CE58" s="13"/>
      <c r="CF58" s="13"/>
      <c r="CG58" s="13"/>
      <c r="CH58" s="13"/>
      <c r="CI58" s="13"/>
      <c r="CJ58" s="13"/>
      <c r="CK58" s="13"/>
      <c r="CL58" s="13"/>
      <c r="CM58" s="14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  <c r="DE58" s="12">
        <f>DE59</f>
        <v>1540.3</v>
      </c>
      <c r="DF58" s="13"/>
      <c r="DG58" s="13"/>
      <c r="DH58" s="13"/>
      <c r="DI58" s="13"/>
      <c r="DJ58" s="13"/>
      <c r="DK58" s="13"/>
      <c r="DL58" s="13"/>
      <c r="DM58" s="13"/>
      <c r="DN58" s="14"/>
    </row>
    <row r="59" spans="1:118" s="6" customFormat="1" ht="30" customHeight="1">
      <c r="A59" s="8" t="s">
        <v>82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83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77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1540.3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/>
      <c r="CE59" s="13"/>
      <c r="CF59" s="13"/>
      <c r="CG59" s="13"/>
      <c r="CH59" s="13"/>
      <c r="CI59" s="13"/>
      <c r="CJ59" s="13"/>
      <c r="CK59" s="13"/>
      <c r="CL59" s="13"/>
      <c r="CM59" s="14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  <c r="DE59" s="12">
        <v>1540.3</v>
      </c>
      <c r="DF59" s="13"/>
      <c r="DG59" s="13"/>
      <c r="DH59" s="13"/>
      <c r="DI59" s="13"/>
      <c r="DJ59" s="13"/>
      <c r="DK59" s="13"/>
      <c r="DL59" s="13"/>
      <c r="DM59" s="13"/>
      <c r="DN59" s="14"/>
    </row>
    <row r="60" spans="1:118" s="6" customFormat="1" ht="15" customHeight="1">
      <c r="A60" s="8" t="s">
        <v>84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85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86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26">
        <v>165.37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12"/>
      <c r="CE60" s="13"/>
      <c r="CF60" s="13"/>
      <c r="CG60" s="13"/>
      <c r="CH60" s="13"/>
      <c r="CI60" s="13"/>
      <c r="CJ60" s="13"/>
      <c r="CK60" s="13"/>
      <c r="CL60" s="13"/>
      <c r="CM60" s="14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  <c r="DE60" s="26">
        <v>165.37</v>
      </c>
      <c r="DF60" s="27"/>
      <c r="DG60" s="27"/>
      <c r="DH60" s="27"/>
      <c r="DI60" s="27"/>
      <c r="DJ60" s="27"/>
      <c r="DK60" s="27"/>
      <c r="DL60" s="27"/>
      <c r="DM60" s="27"/>
      <c r="DN60" s="28"/>
    </row>
    <row r="61" spans="1:118" s="6" customFormat="1" ht="30" customHeight="1">
      <c r="A61" s="8" t="s">
        <v>87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86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26">
        <f>BT60</f>
        <v>165.37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/>
      <c r="CE61" s="13"/>
      <c r="CF61" s="13"/>
      <c r="CG61" s="13"/>
      <c r="CH61" s="13"/>
      <c r="CI61" s="13"/>
      <c r="CJ61" s="13"/>
      <c r="CK61" s="13"/>
      <c r="CL61" s="13"/>
      <c r="CM61" s="14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  <c r="DE61" s="26">
        <f>DE60</f>
        <v>165.37</v>
      </c>
      <c r="DF61" s="13"/>
      <c r="DG61" s="13"/>
      <c r="DH61" s="13"/>
      <c r="DI61" s="13"/>
      <c r="DJ61" s="13"/>
      <c r="DK61" s="13"/>
      <c r="DL61" s="13"/>
      <c r="DM61" s="13"/>
      <c r="DN61" s="14"/>
    </row>
    <row r="62" spans="1:118" s="6" customFormat="1" ht="15" customHeight="1">
      <c r="A62" s="8" t="s">
        <v>89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90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66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v>99.69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/>
      <c r="CE62" s="13"/>
      <c r="CF62" s="13"/>
      <c r="CG62" s="13"/>
      <c r="CH62" s="13"/>
      <c r="CI62" s="13"/>
      <c r="CJ62" s="13"/>
      <c r="CK62" s="13"/>
      <c r="CL62" s="13"/>
      <c r="CM62" s="14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  <c r="DE62" s="12">
        <v>99.69</v>
      </c>
      <c r="DF62" s="13"/>
      <c r="DG62" s="13"/>
      <c r="DH62" s="13"/>
      <c r="DI62" s="13"/>
      <c r="DJ62" s="13"/>
      <c r="DK62" s="13"/>
      <c r="DL62" s="13"/>
      <c r="DM62" s="13"/>
      <c r="DN62" s="14"/>
    </row>
    <row r="63" spans="1:118" s="6" customFormat="1" ht="30" customHeight="1">
      <c r="A63" s="8" t="s">
        <v>91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0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/>
      <c r="CE63" s="13"/>
      <c r="CF63" s="13"/>
      <c r="CG63" s="13"/>
      <c r="CH63" s="13"/>
      <c r="CI63" s="13"/>
      <c r="CJ63" s="13"/>
      <c r="CK63" s="13"/>
      <c r="CL63" s="13"/>
      <c r="CM63" s="14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  <c r="DE63" s="12">
        <v>6165</v>
      </c>
      <c r="DF63" s="13"/>
      <c r="DG63" s="13"/>
      <c r="DH63" s="13"/>
      <c r="DI63" s="13"/>
      <c r="DJ63" s="13"/>
      <c r="DK63" s="13"/>
      <c r="DL63" s="13"/>
      <c r="DM63" s="13"/>
      <c r="DN63" s="14"/>
    </row>
    <row r="64" spans="1:118" s="6" customFormat="1" ht="30" customHeight="1">
      <c r="A64" s="8" t="s">
        <v>93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94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v>0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/>
      <c r="CE64" s="13"/>
      <c r="CF64" s="13"/>
      <c r="CG64" s="13"/>
      <c r="CH64" s="13"/>
      <c r="CI64" s="13"/>
      <c r="CJ64" s="13"/>
      <c r="CK64" s="13"/>
      <c r="CL64" s="13"/>
      <c r="CM64" s="14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  <c r="DE64" s="12">
        <v>0</v>
      </c>
      <c r="DF64" s="13"/>
      <c r="DG64" s="13"/>
      <c r="DH64" s="13"/>
      <c r="DI64" s="13"/>
      <c r="DJ64" s="13"/>
      <c r="DK64" s="13"/>
      <c r="DL64" s="13"/>
      <c r="DM64" s="13"/>
      <c r="DN64" s="14"/>
    </row>
    <row r="65" spans="1:118" s="6" customFormat="1" ht="45" customHeight="1">
      <c r="A65" s="8" t="s">
        <v>95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96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66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2.67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 t="s">
        <v>38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23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5"/>
      <c r="DE65" s="12">
        <v>2.67</v>
      </c>
      <c r="DF65" s="13"/>
      <c r="DG65" s="13"/>
      <c r="DH65" s="13"/>
      <c r="DI65" s="13"/>
      <c r="DJ65" s="13"/>
      <c r="DK65" s="13"/>
      <c r="DL65" s="13"/>
      <c r="DM65" s="13"/>
      <c r="DN65" s="14"/>
    </row>
    <row r="67" s="1" customFormat="1" ht="12.75">
      <c r="G67" s="1" t="s">
        <v>18</v>
      </c>
    </row>
    <row r="68" spans="1:108" s="1" customFormat="1" ht="68.25" customHeight="1">
      <c r="A68" s="21" t="s">
        <v>97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</row>
    <row r="69" spans="1:108" s="1" customFormat="1" ht="25.5" customHeight="1">
      <c r="A69" s="21" t="s">
        <v>98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</row>
    <row r="70" spans="1:108" s="1" customFormat="1" ht="25.5" customHeight="1">
      <c r="A70" s="21" t="s">
        <v>123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21" t="s">
        <v>99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</row>
    <row r="72" spans="1:108" s="1" customFormat="1" ht="25.5" customHeight="1">
      <c r="A72" s="21" t="s">
        <v>100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</row>
    <row r="73" ht="3" customHeight="1"/>
  </sheetData>
  <sheetProtection/>
  <mergeCells count="359">
    <mergeCell ref="DE64:DN64"/>
    <mergeCell ref="DE65:DN65"/>
    <mergeCell ref="CN18:DD23"/>
    <mergeCell ref="DE58:DN58"/>
    <mergeCell ref="DE59:DN59"/>
    <mergeCell ref="DE60:DN60"/>
    <mergeCell ref="DE61:DN61"/>
    <mergeCell ref="DE62:DN62"/>
    <mergeCell ref="DE63:DN63"/>
    <mergeCell ref="DE52:DN52"/>
    <mergeCell ref="DE53:DN53"/>
    <mergeCell ref="DE54:DN54"/>
    <mergeCell ref="DE55:DN55"/>
    <mergeCell ref="DE56:DN56"/>
    <mergeCell ref="DE57:DN57"/>
    <mergeCell ref="DE46:DN46"/>
    <mergeCell ref="DE47:DN47"/>
    <mergeCell ref="DE48:DN48"/>
    <mergeCell ref="DE49:DN49"/>
    <mergeCell ref="DE50:DN50"/>
    <mergeCell ref="DE51:DN51"/>
    <mergeCell ref="DE40:DN40"/>
    <mergeCell ref="DE41:DN41"/>
    <mergeCell ref="DE42:DN42"/>
    <mergeCell ref="DE43:DN43"/>
    <mergeCell ref="DE44:DN44"/>
    <mergeCell ref="DE45:DN45"/>
    <mergeCell ref="DE34:DN34"/>
    <mergeCell ref="DE35:DN35"/>
    <mergeCell ref="DE36:DN36"/>
    <mergeCell ref="DE37:DN37"/>
    <mergeCell ref="DE38:DN38"/>
    <mergeCell ref="DE39:DN39"/>
    <mergeCell ref="DE28:DN28"/>
    <mergeCell ref="DE29:DN29"/>
    <mergeCell ref="DE30:DN30"/>
    <mergeCell ref="DE31:DN31"/>
    <mergeCell ref="DE32:DN32"/>
    <mergeCell ref="DE33:DN33"/>
    <mergeCell ref="DE18:DN18"/>
    <mergeCell ref="DE19:DN19"/>
    <mergeCell ref="DE20:DN20"/>
    <mergeCell ref="DE21:DN21"/>
    <mergeCell ref="DE22:DN22"/>
    <mergeCell ref="DE23:DN23"/>
    <mergeCell ref="DE24:DN24"/>
    <mergeCell ref="DE25:DN25"/>
    <mergeCell ref="DE26:DN26"/>
    <mergeCell ref="DE27:DN27"/>
    <mergeCell ref="A5:DD5"/>
    <mergeCell ref="A6:DD6"/>
    <mergeCell ref="A7:DD7"/>
    <mergeCell ref="A8:DD8"/>
    <mergeCell ref="J15:BH16"/>
    <mergeCell ref="BI15:BS16"/>
    <mergeCell ref="J11:BN11"/>
    <mergeCell ref="J12:BN12"/>
    <mergeCell ref="AG10:DQ10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BT15:CM15"/>
    <mergeCell ref="CD20:CM20"/>
    <mergeCell ref="A17:I17"/>
    <mergeCell ref="K17:BG17"/>
    <mergeCell ref="BI17:BS17"/>
    <mergeCell ref="BT17:CC17"/>
    <mergeCell ref="A19:I19"/>
    <mergeCell ref="K19:BG19"/>
    <mergeCell ref="BI19:BS19"/>
    <mergeCell ref="BT19:CC19"/>
    <mergeCell ref="CD18:CM18"/>
    <mergeCell ref="CD19:CM19"/>
    <mergeCell ref="CD21:CM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A23:I23"/>
    <mergeCell ref="K23:BG23"/>
    <mergeCell ref="BI23:BS23"/>
    <mergeCell ref="BT23:CC23"/>
    <mergeCell ref="CD23:CM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T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</cp:lastModifiedBy>
  <cp:lastPrinted>2022-03-30T10:37:08Z</cp:lastPrinted>
  <dcterms:created xsi:type="dcterms:W3CDTF">2010-05-19T10:50:44Z</dcterms:created>
  <dcterms:modified xsi:type="dcterms:W3CDTF">2022-04-01T09:50:23Z</dcterms:modified>
  <cp:category/>
  <cp:version/>
  <cp:contentType/>
  <cp:contentStatus/>
</cp:coreProperties>
</file>