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Area" localSheetId="0">'Лист1'!$A$3:$G$55</definedName>
  </definedNames>
  <calcPr fullCalcOnLoad="1"/>
</workbook>
</file>

<file path=xl/sharedStrings.xml><?xml version="1.0" encoding="utf-8"?>
<sst xmlns="http://schemas.openxmlformats.org/spreadsheetml/2006/main" count="71" uniqueCount="48">
  <si>
    <t>№
п/п</t>
  </si>
  <si>
    <t>Показатель</t>
  </si>
  <si>
    <t>Всего</t>
  </si>
  <si>
    <t>ВН</t>
  </si>
  <si>
    <t>СН1</t>
  </si>
  <si>
    <t>НН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</si>
  <si>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</si>
  <si>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</si>
  <si>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</si>
  <si>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</si>
  <si>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</si>
  <si>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</si>
  <si>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</si>
  <si>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</si>
  <si>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</si>
  <si>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</si>
  <si>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</si>
  <si>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</si>
  <si>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</si>
  <si>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</si>
  <si>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</si>
  <si>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</si>
  <si>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</si>
  <si>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</si>
  <si>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</si>
  <si>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</si>
  <si>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</si>
  <si>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</si>
  <si>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</si>
  <si>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</si>
  <si>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</si>
  <si>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</si>
  <si>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</si>
  <si>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</si>
  <si>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</si>
  <si>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</si>
  <si>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</si>
  <si>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</si>
  <si>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</si>
  <si>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</si>
  <si>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</si>
  <si>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</si>
  <si>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</si>
  <si>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ПРОГНОЗНЫЙ БАЛАНС ЭЛЕКТРИЧЕСКОЙ ЭНЕРГИИ И МОЩНОСТИ</t>
  </si>
  <si>
    <t>Период регулирования 2020 - 2024гг.</t>
  </si>
  <si>
    <t>год 2022-2024гг.</t>
  </si>
  <si>
    <t>проживающее в сельских населенных пунктах</t>
  </si>
  <si>
    <t>корректировка от 02.11.2021г.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</si>
</sst>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"/>
    <numFmt numFmtId="175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53" applyFont="1" applyFill="1" applyBorder="1" applyAlignment="1">
      <alignment vertical="center" wrapText="1"/>
      <protection/>
    </xf>
    <xf numFmtId="172" fontId="40" fillId="0" borderId="11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2" fontId="40" fillId="0" borderId="0" xfId="0" applyNumberFormat="1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2" fontId="40" fillId="0" borderId="13" xfId="0" applyNumberFormat="1" applyFont="1" applyFill="1" applyBorder="1" applyAlignment="1">
      <alignment horizontal="center" vertical="center"/>
    </xf>
    <xf numFmtId="172" fontId="40" fillId="0" borderId="14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40" fillId="0" borderId="0" xfId="0" applyNumberFormat="1" applyFont="1" applyAlignment="1">
      <alignment horizontal="right" vertical="center"/>
    </xf>
    <xf numFmtId="172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173" fontId="40" fillId="0" borderId="0" xfId="0" applyNumberFormat="1" applyFont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horizontal="center" vertical="center"/>
    </xf>
    <xf numFmtId="4" fontId="40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2" fontId="40" fillId="0" borderId="24" xfId="0" applyNumberFormat="1" applyFont="1" applyFill="1" applyBorder="1" applyAlignment="1">
      <alignment horizontal="center" vertical="center"/>
    </xf>
    <xf numFmtId="172" fontId="40" fillId="0" borderId="25" xfId="0" applyNumberFormat="1" applyFont="1" applyFill="1" applyBorder="1" applyAlignment="1">
      <alignment horizontal="center" vertical="center"/>
    </xf>
    <xf numFmtId="172" fontId="40" fillId="0" borderId="17" xfId="0" applyNumberFormat="1" applyFont="1" applyFill="1" applyBorder="1" applyAlignment="1">
      <alignment horizontal="center" vertical="center"/>
    </xf>
    <xf numFmtId="172" fontId="40" fillId="0" borderId="18" xfId="0" applyNumberFormat="1" applyFont="1" applyFill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172" fontId="40" fillId="0" borderId="0" xfId="0" applyNumberFormat="1" applyFont="1" applyFill="1" applyBorder="1" applyAlignment="1">
      <alignment horizontal="center" vertical="center"/>
    </xf>
    <xf numFmtId="0" fontId="2" fillId="0" borderId="23" xfId="53" applyFont="1" applyFill="1" applyBorder="1" applyAlignment="1">
      <alignment vertical="center" wrapText="1"/>
      <protection/>
    </xf>
    <xf numFmtId="172" fontId="2" fillId="0" borderId="18" xfId="0" applyNumberFormat="1" applyFont="1" applyFill="1" applyBorder="1" applyAlignment="1">
      <alignment horizontal="center" vertical="center"/>
    </xf>
    <xf numFmtId="172" fontId="40" fillId="0" borderId="11" xfId="0" applyNumberFormat="1" applyFont="1" applyBorder="1" applyAlignment="1">
      <alignment horizontal="center" vertical="center"/>
    </xf>
    <xf numFmtId="172" fontId="40" fillId="0" borderId="12" xfId="0" applyNumberFormat="1" applyFont="1" applyBorder="1" applyAlignment="1">
      <alignment horizontal="center" vertical="center"/>
    </xf>
    <xf numFmtId="4" fontId="40" fillId="0" borderId="17" xfId="0" applyNumberFormat="1" applyFont="1" applyBorder="1" applyAlignment="1">
      <alignment horizontal="center" vertical="center"/>
    </xf>
    <xf numFmtId="4" fontId="40" fillId="0" borderId="18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172" fontId="40" fillId="0" borderId="27" xfId="0" applyNumberFormat="1" applyFont="1" applyFill="1" applyBorder="1" applyAlignment="1">
      <alignment horizontal="center" vertical="center"/>
    </xf>
    <xf numFmtId="172" fontId="40" fillId="0" borderId="28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2" fontId="2" fillId="0" borderId="36" xfId="0" applyNumberFormat="1" applyFont="1" applyBorder="1" applyAlignment="1">
      <alignment horizontal="center" vertical="center"/>
    </xf>
    <xf numFmtId="172" fontId="2" fillId="0" borderId="37" xfId="0" applyNumberFormat="1" applyFont="1" applyBorder="1" applyAlignment="1">
      <alignment horizontal="center" vertical="center"/>
    </xf>
    <xf numFmtId="172" fontId="2" fillId="0" borderId="38" xfId="0" applyNumberFormat="1" applyFont="1" applyBorder="1" applyAlignment="1">
      <alignment horizontal="center" vertical="center"/>
    </xf>
    <xf numFmtId="175" fontId="40" fillId="0" borderId="13" xfId="0" applyNumberFormat="1" applyFont="1" applyFill="1" applyBorder="1" applyAlignment="1">
      <alignment horizontal="center" vertical="center"/>
    </xf>
    <xf numFmtId="172" fontId="40" fillId="0" borderId="0" xfId="0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варианты Приложения к протоколу 21.10.08 по ТСО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7.28125" style="5" customWidth="1"/>
    <col min="2" max="2" width="57.28125" style="5" customWidth="1"/>
    <col min="3" max="3" width="15.140625" style="6" customWidth="1"/>
    <col min="4" max="5" width="9.28125" style="6" bestFit="1" customWidth="1"/>
    <col min="6" max="6" width="14.28125" style="6" bestFit="1" customWidth="1"/>
    <col min="7" max="7" width="16.57421875" style="6" customWidth="1"/>
    <col min="8" max="9" width="10.140625" style="5" bestFit="1" customWidth="1"/>
    <col min="10" max="10" width="14.57421875" style="5" customWidth="1"/>
    <col min="11" max="16384" width="9.140625" style="5" customWidth="1"/>
  </cols>
  <sheetData>
    <row r="1" spans="5:7" ht="15.75">
      <c r="E1" s="72" t="s">
        <v>47</v>
      </c>
      <c r="F1" s="72"/>
      <c r="G1" s="72"/>
    </row>
    <row r="3" spans="1:7" s="4" customFormat="1" ht="15.75">
      <c r="A3" s="56" t="s">
        <v>43</v>
      </c>
      <c r="B3" s="56"/>
      <c r="C3" s="56"/>
      <c r="D3" s="56"/>
      <c r="E3" s="56"/>
      <c r="F3" s="56"/>
      <c r="G3" s="56"/>
    </row>
    <row r="4" spans="1:7" ht="15.75">
      <c r="A4" s="57" t="s">
        <v>35</v>
      </c>
      <c r="B4" s="57"/>
      <c r="C4" s="57"/>
      <c r="D4" s="57"/>
      <c r="E4" s="57"/>
      <c r="F4" s="57"/>
      <c r="G4" s="57"/>
    </row>
    <row r="5" spans="1:7" ht="15.75">
      <c r="A5" s="56" t="s">
        <v>45</v>
      </c>
      <c r="B5" s="56"/>
      <c r="C5" s="56"/>
      <c r="D5" s="56"/>
      <c r="E5" s="56"/>
      <c r="F5" s="56"/>
      <c r="G5" s="56"/>
    </row>
    <row r="6" ht="16.5" thickBot="1"/>
    <row r="7" spans="1:7" ht="15.75">
      <c r="A7" s="64" t="s">
        <v>0</v>
      </c>
      <c r="B7" s="66" t="s">
        <v>1</v>
      </c>
      <c r="C7" s="68" t="s">
        <v>44</v>
      </c>
      <c r="D7" s="69"/>
      <c r="E7" s="69"/>
      <c r="F7" s="69"/>
      <c r="G7" s="70"/>
    </row>
    <row r="8" spans="1:7" ht="15.75">
      <c r="A8" s="65"/>
      <c r="B8" s="67"/>
      <c r="C8" s="7" t="s">
        <v>2</v>
      </c>
      <c r="D8" s="7" t="s">
        <v>3</v>
      </c>
      <c r="E8" s="7" t="s">
        <v>4</v>
      </c>
      <c r="F8" s="7" t="s">
        <v>15</v>
      </c>
      <c r="G8" s="8" t="s">
        <v>5</v>
      </c>
    </row>
    <row r="9" spans="1:7" s="13" customFormat="1" ht="16.5" thickBot="1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</row>
    <row r="10" spans="1:7" s="15" customFormat="1" ht="16.5" thickBot="1">
      <c r="A10" s="14" t="s">
        <v>6</v>
      </c>
      <c r="B10" s="58" t="s">
        <v>28</v>
      </c>
      <c r="C10" s="59"/>
      <c r="D10" s="59"/>
      <c r="E10" s="59"/>
      <c r="F10" s="59"/>
      <c r="G10" s="60"/>
    </row>
    <row r="11" spans="1:7" ht="15.75">
      <c r="A11" s="16" t="s">
        <v>16</v>
      </c>
      <c r="B11" s="17" t="s">
        <v>7</v>
      </c>
      <c r="C11" s="2">
        <f>F11</f>
        <v>135874</v>
      </c>
      <c r="D11" s="2"/>
      <c r="E11" s="2"/>
      <c r="F11" s="2">
        <v>135874</v>
      </c>
      <c r="G11" s="3">
        <f>G20+G29</f>
        <v>39634</v>
      </c>
    </row>
    <row r="12" spans="1:7" ht="15.75">
      <c r="A12" s="18" t="s">
        <v>11</v>
      </c>
      <c r="B12" s="19" t="s">
        <v>38</v>
      </c>
      <c r="C12" s="20">
        <f>G12</f>
        <v>39634</v>
      </c>
      <c r="D12" s="20"/>
      <c r="E12" s="20"/>
      <c r="F12" s="20"/>
      <c r="G12" s="21">
        <f>G11</f>
        <v>39634</v>
      </c>
    </row>
    <row r="13" spans="1:7" ht="15.75">
      <c r="A13" s="18"/>
      <c r="B13" s="19" t="s">
        <v>9</v>
      </c>
      <c r="C13" s="20"/>
      <c r="D13" s="20"/>
      <c r="E13" s="20"/>
      <c r="F13" s="20"/>
      <c r="G13" s="21"/>
    </row>
    <row r="14" spans="1:7" ht="15.75">
      <c r="A14" s="18"/>
      <c r="B14" s="19" t="s">
        <v>3</v>
      </c>
      <c r="C14" s="20"/>
      <c r="D14" s="20"/>
      <c r="E14" s="20"/>
      <c r="F14" s="20"/>
      <c r="G14" s="21"/>
    </row>
    <row r="15" spans="1:7" ht="15.75">
      <c r="A15" s="18"/>
      <c r="B15" s="19" t="s">
        <v>4</v>
      </c>
      <c r="C15" s="20"/>
      <c r="D15" s="20"/>
      <c r="E15" s="20"/>
      <c r="F15" s="20"/>
      <c r="G15" s="21"/>
    </row>
    <row r="16" spans="1:7" ht="15.75">
      <c r="A16" s="18"/>
      <c r="B16" s="19" t="s">
        <v>15</v>
      </c>
      <c r="C16" s="20">
        <f>G16</f>
        <v>39634</v>
      </c>
      <c r="D16" s="20"/>
      <c r="E16" s="20"/>
      <c r="F16" s="20"/>
      <c r="G16" s="21">
        <f>G12</f>
        <v>39634</v>
      </c>
    </row>
    <row r="17" spans="1:7" ht="15.75">
      <c r="A17" s="18"/>
      <c r="B17" s="19" t="s">
        <v>5</v>
      </c>
      <c r="C17" s="20"/>
      <c r="D17" s="20"/>
      <c r="E17" s="20"/>
      <c r="F17" s="20"/>
      <c r="G17" s="21"/>
    </row>
    <row r="18" spans="1:7" ht="15.75">
      <c r="A18" s="18" t="s">
        <v>12</v>
      </c>
      <c r="B18" s="19" t="s">
        <v>39</v>
      </c>
      <c r="C18" s="20">
        <f>F18</f>
        <v>4505</v>
      </c>
      <c r="D18" s="20"/>
      <c r="E18" s="20"/>
      <c r="F18" s="22">
        <v>4505</v>
      </c>
      <c r="G18" s="21"/>
    </row>
    <row r="19" spans="1:7" ht="16.5" thickBot="1">
      <c r="A19" s="18" t="s">
        <v>37</v>
      </c>
      <c r="B19" s="19" t="s">
        <v>31</v>
      </c>
      <c r="C19" s="20">
        <f>F19</f>
        <v>131369</v>
      </c>
      <c r="D19" s="20"/>
      <c r="E19" s="20"/>
      <c r="F19" s="20">
        <f>F11-F18</f>
        <v>131369</v>
      </c>
      <c r="G19" s="21"/>
    </row>
    <row r="20" spans="1:7" ht="15.75">
      <c r="A20" s="16" t="s">
        <v>13</v>
      </c>
      <c r="B20" s="17" t="s">
        <v>17</v>
      </c>
      <c r="C20" s="2">
        <f>C21</f>
        <v>131920</v>
      </c>
      <c r="D20" s="2"/>
      <c r="E20" s="2"/>
      <c r="F20" s="2">
        <f>F21</f>
        <v>94066</v>
      </c>
      <c r="G20" s="3">
        <f>G21</f>
        <v>37854</v>
      </c>
    </row>
    <row r="21" spans="1:11" ht="15.75">
      <c r="A21" s="18" t="s">
        <v>21</v>
      </c>
      <c r="B21" s="19" t="s">
        <v>18</v>
      </c>
      <c r="C21" s="20">
        <f>F21+G21</f>
        <v>131920</v>
      </c>
      <c r="D21" s="20"/>
      <c r="E21" s="20"/>
      <c r="F21" s="20">
        <f>SUM(F22:F24)</f>
        <v>94066</v>
      </c>
      <c r="G21" s="21">
        <f>SUM(G22:G24)</f>
        <v>37854</v>
      </c>
      <c r="I21" s="23"/>
      <c r="J21" s="24"/>
      <c r="K21" s="25"/>
    </row>
    <row r="22" spans="1:11" ht="15.75">
      <c r="A22" s="18"/>
      <c r="B22" s="19" t="s">
        <v>20</v>
      </c>
      <c r="C22" s="20">
        <f>F22</f>
        <v>60436</v>
      </c>
      <c r="D22" s="20"/>
      <c r="E22" s="20"/>
      <c r="F22" s="20">
        <v>60436</v>
      </c>
      <c r="G22" s="21"/>
      <c r="I22" s="26"/>
      <c r="K22" s="24"/>
    </row>
    <row r="23" spans="1:11" ht="15.75">
      <c r="A23" s="18"/>
      <c r="B23" s="19" t="s">
        <v>19</v>
      </c>
      <c r="C23" s="20">
        <f>F23+G23</f>
        <v>32894</v>
      </c>
      <c r="D23" s="20"/>
      <c r="E23" s="20"/>
      <c r="F23" s="20">
        <v>28945</v>
      </c>
      <c r="G23" s="21">
        <v>3949</v>
      </c>
      <c r="I23" s="26"/>
      <c r="K23" s="26"/>
    </row>
    <row r="24" spans="1:11" ht="31.5">
      <c r="A24" s="18"/>
      <c r="B24" s="19" t="s">
        <v>32</v>
      </c>
      <c r="C24" s="20">
        <f>F24+G24</f>
        <v>38590</v>
      </c>
      <c r="D24" s="20"/>
      <c r="E24" s="20"/>
      <c r="F24" s="20">
        <f>SUM(F25:F28)</f>
        <v>4685</v>
      </c>
      <c r="G24" s="21">
        <f>SUM(G25:G28)</f>
        <v>33905</v>
      </c>
      <c r="I24" s="27"/>
      <c r="J24" s="24"/>
      <c r="K24" s="26"/>
    </row>
    <row r="25" spans="1:11" ht="15.75">
      <c r="A25" s="18"/>
      <c r="B25" s="19" t="s">
        <v>36</v>
      </c>
      <c r="C25" s="20"/>
      <c r="D25" s="20"/>
      <c r="E25" s="20"/>
      <c r="F25" s="20">
        <v>53</v>
      </c>
      <c r="G25" s="21">
        <v>3</v>
      </c>
      <c r="I25" s="27"/>
      <c r="J25" s="24"/>
      <c r="K25" s="26"/>
    </row>
    <row r="26" spans="1:11" ht="15.75">
      <c r="A26" s="18"/>
      <c r="B26" s="19" t="s">
        <v>46</v>
      </c>
      <c r="C26" s="20"/>
      <c r="D26" s="20"/>
      <c r="E26" s="20"/>
      <c r="F26" s="20"/>
      <c r="G26" s="21">
        <v>205</v>
      </c>
      <c r="I26" s="27"/>
      <c r="J26" s="24"/>
      <c r="K26" s="26"/>
    </row>
    <row r="27" spans="1:11" ht="63">
      <c r="A27" s="18"/>
      <c r="B27" s="1" t="s">
        <v>33</v>
      </c>
      <c r="C27" s="20"/>
      <c r="D27" s="20"/>
      <c r="E27" s="20"/>
      <c r="F27" s="22"/>
      <c r="G27" s="28">
        <v>8770</v>
      </c>
      <c r="I27" s="27"/>
      <c r="J27" s="24"/>
      <c r="K27" s="26"/>
    </row>
    <row r="28" spans="1:11" ht="63.75" thickBot="1">
      <c r="A28" s="18"/>
      <c r="B28" s="46" t="s">
        <v>34</v>
      </c>
      <c r="C28" s="40"/>
      <c r="D28" s="40"/>
      <c r="E28" s="40"/>
      <c r="F28" s="55">
        <v>4632</v>
      </c>
      <c r="G28" s="47">
        <v>24927</v>
      </c>
      <c r="H28" s="26"/>
      <c r="I28" s="26"/>
      <c r="K28" s="26"/>
    </row>
    <row r="29" spans="1:7" ht="15.75">
      <c r="A29" s="16" t="s">
        <v>14</v>
      </c>
      <c r="B29" s="52" t="s">
        <v>22</v>
      </c>
      <c r="C29" s="53">
        <f>C11-C20</f>
        <v>3954</v>
      </c>
      <c r="D29" s="53"/>
      <c r="E29" s="53"/>
      <c r="F29" s="53">
        <v>2174</v>
      </c>
      <c r="G29" s="54">
        <v>1780</v>
      </c>
    </row>
    <row r="30" spans="1:7" ht="16.5" thickBot="1">
      <c r="A30" s="29"/>
      <c r="B30" s="30" t="s">
        <v>30</v>
      </c>
      <c r="C30" s="31">
        <f>C29/C11*100</f>
        <v>2.910049016000118</v>
      </c>
      <c r="D30" s="31"/>
      <c r="E30" s="31"/>
      <c r="F30" s="31">
        <f>F29/F11*100</f>
        <v>1.600011775615644</v>
      </c>
      <c r="G30" s="32">
        <f>G29/G11*100</f>
        <v>4.49109350557602</v>
      </c>
    </row>
    <row r="31" spans="1:7" s="4" customFormat="1" ht="16.5" thickBot="1">
      <c r="A31" s="33" t="s">
        <v>23</v>
      </c>
      <c r="B31" s="61" t="s">
        <v>29</v>
      </c>
      <c r="C31" s="62"/>
      <c r="D31" s="62"/>
      <c r="E31" s="62"/>
      <c r="F31" s="62"/>
      <c r="G31" s="63"/>
    </row>
    <row r="32" spans="1:7" ht="15.75">
      <c r="A32" s="34" t="s">
        <v>16</v>
      </c>
      <c r="B32" s="35" t="s">
        <v>25</v>
      </c>
      <c r="C32" s="2">
        <f>F32</f>
        <v>26.487</v>
      </c>
      <c r="D32" s="2"/>
      <c r="E32" s="2"/>
      <c r="F32" s="2">
        <v>26.487</v>
      </c>
      <c r="G32" s="3">
        <f>G41+G50</f>
        <v>8.088</v>
      </c>
    </row>
    <row r="33" spans="1:9" ht="15.75">
      <c r="A33" s="36" t="s">
        <v>11</v>
      </c>
      <c r="B33" s="37" t="s">
        <v>8</v>
      </c>
      <c r="C33" s="20">
        <f>G33</f>
        <v>8.088</v>
      </c>
      <c r="D33" s="20"/>
      <c r="E33" s="20"/>
      <c r="F33" s="20"/>
      <c r="G33" s="21">
        <f>G37</f>
        <v>8.088</v>
      </c>
      <c r="I33" s="24"/>
    </row>
    <row r="34" spans="1:7" ht="15.75">
      <c r="A34" s="36"/>
      <c r="B34" s="37" t="s">
        <v>9</v>
      </c>
      <c r="C34" s="20"/>
      <c r="D34" s="20"/>
      <c r="E34" s="20"/>
      <c r="F34" s="20"/>
      <c r="G34" s="21"/>
    </row>
    <row r="35" spans="1:7" ht="15.75">
      <c r="A35" s="36"/>
      <c r="B35" s="37" t="s">
        <v>3</v>
      </c>
      <c r="C35" s="20"/>
      <c r="D35" s="20"/>
      <c r="E35" s="20"/>
      <c r="F35" s="20"/>
      <c r="G35" s="21"/>
    </row>
    <row r="36" spans="1:7" ht="15.75">
      <c r="A36" s="36"/>
      <c r="B36" s="37" t="s">
        <v>4</v>
      </c>
      <c r="C36" s="20"/>
      <c r="D36" s="20"/>
      <c r="E36" s="20"/>
      <c r="F36" s="20"/>
      <c r="G36" s="21"/>
    </row>
    <row r="37" spans="1:7" ht="15.75">
      <c r="A37" s="36"/>
      <c r="B37" s="37" t="s">
        <v>15</v>
      </c>
      <c r="C37" s="20">
        <f>F37+G37</f>
        <v>8.088</v>
      </c>
      <c r="D37" s="20"/>
      <c r="E37" s="20"/>
      <c r="F37" s="20"/>
      <c r="G37" s="21">
        <f>G32</f>
        <v>8.088</v>
      </c>
    </row>
    <row r="38" spans="1:7" ht="15.75">
      <c r="A38" s="36"/>
      <c r="B38" s="37" t="s">
        <v>5</v>
      </c>
      <c r="C38" s="20"/>
      <c r="D38" s="20"/>
      <c r="E38" s="20"/>
      <c r="F38" s="20"/>
      <c r="G38" s="21"/>
    </row>
    <row r="39" spans="1:7" ht="15.75">
      <c r="A39" s="36" t="s">
        <v>24</v>
      </c>
      <c r="B39" s="37" t="s">
        <v>39</v>
      </c>
      <c r="C39" s="38">
        <f>F39</f>
        <v>1.491</v>
      </c>
      <c r="D39" s="38"/>
      <c r="E39" s="38"/>
      <c r="F39" s="38">
        <v>1.491</v>
      </c>
      <c r="G39" s="39"/>
    </row>
    <row r="40" spans="1:7" ht="16.5" thickBot="1">
      <c r="A40" s="36" t="s">
        <v>42</v>
      </c>
      <c r="B40" s="37" t="s">
        <v>31</v>
      </c>
      <c r="C40" s="40">
        <f>F40</f>
        <v>24.996</v>
      </c>
      <c r="D40" s="40"/>
      <c r="E40" s="40"/>
      <c r="F40" s="40">
        <f>F32-F39</f>
        <v>24.996</v>
      </c>
      <c r="G40" s="41"/>
    </row>
    <row r="41" spans="1:7" ht="15.75">
      <c r="A41" s="34" t="s">
        <v>13</v>
      </c>
      <c r="B41" s="35" t="s">
        <v>26</v>
      </c>
      <c r="C41" s="2">
        <f>F41+G41</f>
        <v>25.7168</v>
      </c>
      <c r="D41" s="2"/>
      <c r="E41" s="2"/>
      <c r="F41" s="2">
        <f>F42</f>
        <v>17.9748</v>
      </c>
      <c r="G41" s="3">
        <f>G42</f>
        <v>7.741999999999999</v>
      </c>
    </row>
    <row r="42" spans="1:9" ht="15.75">
      <c r="A42" s="36" t="s">
        <v>21</v>
      </c>
      <c r="B42" s="37" t="s">
        <v>18</v>
      </c>
      <c r="C42" s="20">
        <f>C41</f>
        <v>25.7168</v>
      </c>
      <c r="D42" s="20"/>
      <c r="E42" s="20"/>
      <c r="F42" s="22">
        <f>SUM(F43:F45)</f>
        <v>17.9748</v>
      </c>
      <c r="G42" s="28">
        <f>SUM(G43:G45)</f>
        <v>7.741999999999999</v>
      </c>
      <c r="H42" s="24"/>
      <c r="I42" s="24"/>
    </row>
    <row r="43" spans="1:7" ht="15.75">
      <c r="A43" s="42"/>
      <c r="B43" s="37" t="s">
        <v>20</v>
      </c>
      <c r="C43" s="20">
        <f>F43</f>
        <v>11.098</v>
      </c>
      <c r="D43" s="20"/>
      <c r="E43" s="45"/>
      <c r="F43" s="20">
        <v>11.098</v>
      </c>
      <c r="G43" s="21"/>
    </row>
    <row r="44" spans="1:7" ht="15.75">
      <c r="A44" s="42"/>
      <c r="B44" s="37" t="s">
        <v>19</v>
      </c>
      <c r="C44" s="22">
        <f>F44+G44</f>
        <v>6.726999999999999</v>
      </c>
      <c r="D44" s="20"/>
      <c r="E44" s="20"/>
      <c r="F44" s="20">
        <v>5.919</v>
      </c>
      <c r="G44" s="21">
        <v>0.808</v>
      </c>
    </row>
    <row r="45" spans="1:7" ht="31.5">
      <c r="A45" s="42"/>
      <c r="B45" s="37" t="s">
        <v>32</v>
      </c>
      <c r="C45" s="20">
        <f>F45+G45</f>
        <v>7.891799999999999</v>
      </c>
      <c r="D45" s="20"/>
      <c r="E45" s="20"/>
      <c r="F45" s="20">
        <f>SUM(F46:F49)</f>
        <v>0.9578</v>
      </c>
      <c r="G45" s="21">
        <f>SUM(G46:G49)</f>
        <v>6.933999999999999</v>
      </c>
    </row>
    <row r="46" spans="1:11" ht="15.75">
      <c r="A46" s="18"/>
      <c r="B46" s="19" t="s">
        <v>36</v>
      </c>
      <c r="C46" s="20"/>
      <c r="D46" s="20"/>
      <c r="E46" s="20"/>
      <c r="F46" s="71">
        <v>0.0108</v>
      </c>
      <c r="G46" s="21">
        <v>0.001</v>
      </c>
      <c r="I46" s="27"/>
      <c r="J46" s="24"/>
      <c r="K46" s="26"/>
    </row>
    <row r="47" spans="1:11" ht="15.75">
      <c r="A47" s="18"/>
      <c r="B47" s="19" t="s">
        <v>46</v>
      </c>
      <c r="C47" s="20"/>
      <c r="D47" s="20"/>
      <c r="E47" s="20"/>
      <c r="F47" s="20">
        <v>0</v>
      </c>
      <c r="G47" s="21">
        <v>0.042</v>
      </c>
      <c r="I47" s="27"/>
      <c r="J47" s="24"/>
      <c r="K47" s="26"/>
    </row>
    <row r="48" spans="1:11" ht="63">
      <c r="A48" s="18"/>
      <c r="B48" s="1" t="s">
        <v>33</v>
      </c>
      <c r="C48" s="20"/>
      <c r="D48" s="20"/>
      <c r="E48" s="20"/>
      <c r="F48" s="22"/>
      <c r="G48" s="28">
        <v>1.793</v>
      </c>
      <c r="I48" s="27"/>
      <c r="J48" s="24"/>
      <c r="K48" s="26"/>
    </row>
    <row r="49" spans="1:11" ht="63.75" thickBot="1">
      <c r="A49" s="18"/>
      <c r="B49" s="46" t="s">
        <v>34</v>
      </c>
      <c r="C49" s="40"/>
      <c r="D49" s="40"/>
      <c r="E49" s="40"/>
      <c r="F49" s="40">
        <v>0.947</v>
      </c>
      <c r="G49" s="47">
        <v>5.098</v>
      </c>
      <c r="I49" s="27"/>
      <c r="J49" s="24"/>
      <c r="K49" s="26"/>
    </row>
    <row r="50" spans="1:8" ht="15.75">
      <c r="A50" s="34">
        <v>3</v>
      </c>
      <c r="B50" s="35" t="s">
        <v>27</v>
      </c>
      <c r="C50" s="48">
        <f>F50+G50</f>
        <v>0.77</v>
      </c>
      <c r="D50" s="48"/>
      <c r="E50" s="48"/>
      <c r="F50" s="48">
        <v>0.424</v>
      </c>
      <c r="G50" s="49">
        <v>0.346</v>
      </c>
      <c r="H50" s="24"/>
    </row>
    <row r="51" spans="1:7" ht="16.5" thickBot="1">
      <c r="A51" s="43"/>
      <c r="B51" s="44" t="s">
        <v>10</v>
      </c>
      <c r="C51" s="50">
        <f>ROUND(C50/C32*100,2)</f>
        <v>2.91</v>
      </c>
      <c r="D51" s="50"/>
      <c r="E51" s="50"/>
      <c r="F51" s="50">
        <f>F50/F32*100</f>
        <v>1.6007852908974214</v>
      </c>
      <c r="G51" s="51">
        <f>G50/G32*100</f>
        <v>4.277942631058358</v>
      </c>
    </row>
    <row r="54" spans="2:5" ht="15.75">
      <c r="B54" s="5" t="s">
        <v>40</v>
      </c>
      <c r="E54" s="6" t="s">
        <v>41</v>
      </c>
    </row>
  </sheetData>
  <sheetProtection/>
  <mergeCells count="9">
    <mergeCell ref="E1:G1"/>
    <mergeCell ref="A3:G3"/>
    <mergeCell ref="A4:G4"/>
    <mergeCell ref="A5:G5"/>
    <mergeCell ref="B10:G10"/>
    <mergeCell ref="B31:G31"/>
    <mergeCell ref="A7:A8"/>
    <mergeCell ref="B7:B8"/>
    <mergeCell ref="C7:G7"/>
  </mergeCells>
  <printOptions/>
  <pageMargins left="0.7" right="0.7" top="0.75" bottom="0.75" header="0.3" footer="0.3"/>
  <pageSetup horizontalDpi="600" verticalDpi="600" orientation="portrait" paperSize="9" scale="67" r:id="rId1"/>
  <ignoredErrors>
    <ignoredError sqref="A11 A22:A24 A20 A29" numberStoredAsText="1"/>
    <ignoredError sqref="C22" formula="1"/>
    <ignoredError sqref="F24: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2021-11-02T09:45:53Z</dcterms:modified>
  <cp:category/>
  <cp:version/>
  <cp:contentType/>
  <cp:contentStatus/>
</cp:coreProperties>
</file>