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00" windowHeight="7185"/>
  </bookViews>
  <sheets>
    <sheet name="Прил. №2" sheetId="4" r:id="rId1"/>
    <sheet name="Прил №3" sheetId="5" r:id="rId2"/>
    <sheet name="Прил №4" sheetId="7" r:id="rId3"/>
    <sheet name="Прил №5" sheetId="8" r:id="rId4"/>
    <sheet name="Прил №6" sheetId="9" r:id="rId5"/>
    <sheet name="Прил №7" sheetId="10" r:id="rId6"/>
    <sheet name="Прил №8" sheetId="1" r:id="rId7"/>
    <sheet name="Прил №9" sheetId="2" r:id="rId8"/>
  </sheets>
  <definedNames>
    <definedName name="_xlnm.Print_Area" localSheetId="7">'Прил №9'!$A$1:$H$28</definedName>
  </definedNames>
  <calcPr calcId="162913"/>
</workbook>
</file>

<file path=xl/calcChain.xml><?xml version="1.0" encoding="utf-8"?>
<calcChain xmlns="http://schemas.openxmlformats.org/spreadsheetml/2006/main">
  <c r="C31" i="8" l="1"/>
  <c r="D31" i="8"/>
  <c r="E7" i="7" l="1"/>
  <c r="E6" i="7"/>
  <c r="I12" i="1" l="1"/>
  <c r="I9" i="1"/>
  <c r="J16" i="1"/>
  <c r="J10" i="1"/>
  <c r="I10" i="1"/>
  <c r="I7" i="1"/>
  <c r="E18" i="5" l="1"/>
  <c r="E17" i="5"/>
  <c r="E16" i="5"/>
  <c r="E15" i="5"/>
  <c r="E13" i="5"/>
  <c r="E12" i="5"/>
  <c r="E11" i="5"/>
</calcChain>
</file>

<file path=xl/sharedStrings.xml><?xml version="1.0" encoding="utf-8"?>
<sst xmlns="http://schemas.openxmlformats.org/spreadsheetml/2006/main" count="277" uniqueCount="140">
  <si>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</si>
  <si>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</si>
  <si>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</si>
  <si>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</si>
  <si>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</si>
  <si>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</si>
  <si>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</si>
  <si>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</si>
  <si>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</si>
  <si>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</si>
  <si>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</si>
  <si>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</si>
  <si>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</si>
  <si>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</si>
  <si>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</si>
  <si>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</si>
  <si>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</si>
  <si>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</si>
  <si>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</si>
  <si>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</si>
  <si>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</si>
  <si>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</si>
  <si>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</si>
  <si>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ИП Кацман В.В.</t>
  </si>
  <si>
    <t>Количество заявок (штук)</t>
  </si>
  <si>
    <t xml:space="preserve">ПРОГНОЗНЫЕ СВЕДЕНИЯ </t>
  </si>
  <si>
    <t>Полное наименование: Индивидуальный предприниматель Кацман Вадим Валерьевич</t>
  </si>
  <si>
    <t>Сокращенное наименование: ИП Кацман В.В.</t>
  </si>
  <si>
    <t>Место нахождения: 644116, г. Омск, ул. 36-я Северная, 5</t>
  </si>
  <si>
    <t>Адрес юридического лица: 644020, г.Омск, пр-т Карла Маркса, д.60А, кВ.34</t>
  </si>
  <si>
    <t>ИНН: 550500237109</t>
  </si>
  <si>
    <t>КПП: -</t>
  </si>
  <si>
    <t>7.</t>
  </si>
  <si>
    <t>ФИО руководителя: Кацман Вадим Валерьевич</t>
  </si>
  <si>
    <t>8.</t>
  </si>
  <si>
    <t>Адрес электронной почты: katcman64@mail.ru</t>
  </si>
  <si>
    <t xml:space="preserve">9. </t>
  </si>
  <si>
    <t>Контактный телефон: 8(3812)68-15-59</t>
  </si>
  <si>
    <t>10.</t>
  </si>
  <si>
    <t>Факс: 8(3812)68-15-59</t>
  </si>
  <si>
    <t>Индивидуальный предприниматель</t>
  </si>
  <si>
    <t>В.В. Кацман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</si>
  <si>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</si>
  <si>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</si>
  <si>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</si>
  <si>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</si>
  <si>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</si>
  <si>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 xml:space="preserve">о расходах за технологическое присоединение ИП Кацман В.В. 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</si>
  <si>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</si>
  <si>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</si>
  <si>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</si>
  <si>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</si>
  <si>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</si>
  <si>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</si>
  <si>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</si>
  <si>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</si>
  <si>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</si>
  <si>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</si>
  <si>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</si>
  <si>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</si>
  <si>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&lt;*&gt;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</si>
  <si>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</si>
  <si>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</si>
  <si>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</si>
  <si>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&lt;*&gt; 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</si>
  <si>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</si>
  <si>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</si>
  <si>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</si>
  <si>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</si>
  <si>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</si>
  <si>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</si>
  <si>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</si>
  <si>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</si>
  <si>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</si>
  <si>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</si>
  <si>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</si>
  <si>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</si>
  <si>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</si>
  <si>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</si>
  <si>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</si>
  <si>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</si>
  <si>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</si>
  <si>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</si>
  <si>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</si>
  <si>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</si>
  <si>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</si>
  <si>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</si>
  <si>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</si>
  <si>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</si>
  <si>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</si>
  <si>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</si>
  <si>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</si>
  <si>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</si>
  <si>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</si>
  <si>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</si>
  <si>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</si>
  <si>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</si>
  <si>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</si>
  <si>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</si>
  <si>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</si>
  <si>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</si>
  <si>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</si>
  <si>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</si>
  <si>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</si>
  <si>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</si>
  <si>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</si>
  <si>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</si>
  <si>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</si>
  <si>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</si>
  <si>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</si>
  <si>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</si>
  <si>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</si>
  <si>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</si>
  <si>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</si>
  <si>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</si>
  <si>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</si>
  <si>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</si>
  <si>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</si>
  <si>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</si>
  <si>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</si>
  <si>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</si>
  <si>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</si>
  <si>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</si>
  <si>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</si>
  <si>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</si>
  <si>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</si>
  <si>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</si>
  <si>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</si>
  <si>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</si>
  <si>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</si>
  <si>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 xml:space="preserve">ИНФОРМАЦИЯ </t>
  </si>
  <si>
    <t xml:space="preserve">об осуществлении технологического присоединения по договорам, заключенным за текущий год 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</si>
  <si>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</si>
  <si>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</si>
  <si>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за текущий год</t>
  </si>
  <si>
    <t>Х</t>
  </si>
  <si>
    <t>тыс. руб.</t>
  </si>
  <si>
    <t>839,29                 1876,96</t>
  </si>
  <si>
    <t>0                       1987,14</t>
  </si>
  <si>
    <t>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</si>
</sst>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0" xfId="0" applyFont="1"/>
    <xf numFmtId="0" fontId="8" fillId="0" borderId="12" xfId="1" applyFont="1" applyBorder="1" applyAlignment="1" applyProtection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2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0" fillId="0" borderId="0" xfId="0" applyFont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164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 indent="2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180975</xdr:colOff>
      <xdr:row>10</xdr:row>
      <xdr:rowOff>238125</xdr:rowOff>
    </xdr:to>
    <xdr:pic>
      <xdr:nvPicPr>
        <xdr:cNvPr id="4112" name="Picture 16">
          <a:extLst>
            <a:ext uri="{FF2B5EF4-FFF2-40B4-BE49-F238E27FC236}">
              <a16:creationId xmlns:a16="http://schemas.microsoft.com/office/drawing/2014/main" xmlns="" id="{00000000-0008-0000-01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52675"/>
          <a:ext cx="1809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247650</xdr:colOff>
      <xdr:row>11</xdr:row>
      <xdr:rowOff>238125</xdr:rowOff>
    </xdr:to>
    <xdr:pic>
      <xdr:nvPicPr>
        <xdr:cNvPr id="4111" name="Picture 15">
          <a:extLst>
            <a:ext uri="{FF2B5EF4-FFF2-40B4-BE49-F238E27FC236}">
              <a16:creationId xmlns:a16="http://schemas.microsoft.com/office/drawing/2014/main" xmlns="" id="{00000000-0008-0000-01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553325"/>
          <a:ext cx="247650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4110" name="Picture 14">
          <a:extLst>
            <a:ext uri="{FF2B5EF4-FFF2-40B4-BE49-F238E27FC236}">
              <a16:creationId xmlns:a16="http://schemas.microsoft.com/office/drawing/2014/main" xmlns="" id="{00000000-0008-0000-01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10629900"/>
          <a:ext cx="2571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257175</xdr:colOff>
      <xdr:row>13</xdr:row>
      <xdr:rowOff>238125</xdr:rowOff>
    </xdr:to>
    <xdr:pic>
      <xdr:nvPicPr>
        <xdr:cNvPr id="4109" name="Picture 13">
          <a:extLst>
            <a:ext uri="{FF2B5EF4-FFF2-40B4-BE49-F238E27FC236}">
              <a16:creationId xmlns:a16="http://schemas.microsoft.com/office/drawing/2014/main" xmlns="" id="{00000000-0008-0000-01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3706475"/>
          <a:ext cx="2571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257175</xdr:colOff>
      <xdr:row>14</xdr:row>
      <xdr:rowOff>238125</xdr:rowOff>
    </xdr:to>
    <xdr:pic>
      <xdr:nvPicPr>
        <xdr:cNvPr id="4108" name="Picture 12">
          <a:extLst>
            <a:ext uri="{FF2B5EF4-FFF2-40B4-BE49-F238E27FC236}">
              <a16:creationId xmlns:a16="http://schemas.microsoft.com/office/drawing/2014/main" xmlns="" id="{00000000-0008-0000-01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8564225"/>
          <a:ext cx="257175" cy="238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247650</xdr:colOff>
      <xdr:row>15</xdr:row>
      <xdr:rowOff>247650</xdr:rowOff>
    </xdr:to>
    <xdr:pic>
      <xdr:nvPicPr>
        <xdr:cNvPr id="4107" name="Picture 11">
          <a:extLst>
            <a:ext uri="{FF2B5EF4-FFF2-40B4-BE49-F238E27FC236}">
              <a16:creationId xmlns:a16="http://schemas.microsoft.com/office/drawing/2014/main" xmlns="" id="{00000000-0008-0000-01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23764875"/>
          <a:ext cx="247650" cy="247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247650</xdr:rowOff>
    </xdr:to>
    <xdr:pic>
      <xdr:nvPicPr>
        <xdr:cNvPr id="4106" name="Picture 10">
          <a:extLst>
            <a:ext uri="{FF2B5EF4-FFF2-40B4-BE49-F238E27FC236}">
              <a16:creationId xmlns:a16="http://schemas.microsoft.com/office/drawing/2014/main" xmlns="" id="{00000000-0008-0000-01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28965525"/>
          <a:ext cx="247650" cy="247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247650</xdr:colOff>
      <xdr:row>17</xdr:row>
      <xdr:rowOff>247650</xdr:rowOff>
    </xdr:to>
    <xdr:pic>
      <xdr:nvPicPr>
        <xdr:cNvPr id="4105" name="Picture 9">
          <a:extLst>
            <a:ext uri="{FF2B5EF4-FFF2-40B4-BE49-F238E27FC236}">
              <a16:creationId xmlns:a16="http://schemas.microsoft.com/office/drawing/2014/main" xmlns="" id="{00000000-0008-0000-01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34166175"/>
          <a:ext cx="247650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O25" sqref="O25"/>
    </sheetView>
  </sheetViews>
  <sheetFormatPr defaultRowHeight="15" x14ac:dyDescent="0.25"/>
  <cols>
    <col min="1" max="1" width="5.42578125" style="5" customWidth="1"/>
    <col min="2" max="16384" width="9.140625" style="2"/>
  </cols>
  <sheetData>
    <row r="1" spans="1:11" s="4" customFormat="1" ht="14.25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14.25" x14ac:dyDescent="0.2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" customFormat="1" ht="14.25" x14ac:dyDescent="0.2">
      <c r="A3" s="73" t="s">
        <v>139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11" x14ac:dyDescent="0.25">
      <c r="A5" s="5" t="s">
        <v>7</v>
      </c>
      <c r="B5" s="72" t="s">
        <v>26</v>
      </c>
      <c r="C5" s="72"/>
      <c r="D5" s="72"/>
      <c r="E5" s="72"/>
      <c r="F5" s="72"/>
      <c r="G5" s="72"/>
      <c r="H5" s="72"/>
      <c r="I5" s="72"/>
      <c r="J5" s="72"/>
      <c r="K5" s="72"/>
    </row>
    <row r="6" spans="1:11" x14ac:dyDescent="0.25">
      <c r="A6" s="5" t="s">
        <v>11</v>
      </c>
      <c r="B6" s="72" t="s">
        <v>27</v>
      </c>
      <c r="C6" s="72"/>
      <c r="D6" s="72"/>
      <c r="E6" s="72"/>
      <c r="F6" s="72"/>
      <c r="G6" s="72"/>
      <c r="H6" s="72"/>
      <c r="I6" s="72"/>
      <c r="J6" s="72"/>
      <c r="K6" s="72"/>
    </row>
    <row r="7" spans="1:11" x14ac:dyDescent="0.25">
      <c r="A7" s="5" t="s">
        <v>14</v>
      </c>
      <c r="B7" s="72" t="s">
        <v>28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x14ac:dyDescent="0.25">
      <c r="A8" s="5" t="s">
        <v>17</v>
      </c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</row>
    <row r="9" spans="1:11" x14ac:dyDescent="0.25">
      <c r="A9" s="5" t="s">
        <v>19</v>
      </c>
      <c r="B9" s="72" t="s">
        <v>30</v>
      </c>
      <c r="C9" s="72"/>
      <c r="D9" s="72"/>
      <c r="E9" s="72"/>
      <c r="F9" s="72"/>
      <c r="G9" s="72"/>
      <c r="H9" s="72"/>
      <c r="I9" s="72"/>
      <c r="J9" s="72"/>
      <c r="K9" s="72"/>
    </row>
    <row r="10" spans="1:11" x14ac:dyDescent="0.25">
      <c r="A10" s="5" t="s">
        <v>21</v>
      </c>
      <c r="B10" s="72" t="s">
        <v>31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x14ac:dyDescent="0.25">
      <c r="A11" s="5" t="s">
        <v>32</v>
      </c>
      <c r="B11" s="72" t="s">
        <v>33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x14ac:dyDescent="0.25">
      <c r="A12" s="5" t="s">
        <v>34</v>
      </c>
      <c r="B12" s="72" t="s">
        <v>35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x14ac:dyDescent="0.25">
      <c r="A13" s="5" t="s">
        <v>36</v>
      </c>
      <c r="B13" s="72" t="s">
        <v>37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x14ac:dyDescent="0.25">
      <c r="A14" s="5" t="s">
        <v>38</v>
      </c>
      <c r="B14" s="72" t="s">
        <v>39</v>
      </c>
      <c r="C14" s="72"/>
      <c r="D14" s="72"/>
      <c r="E14" s="72"/>
      <c r="F14" s="72"/>
      <c r="G14" s="72"/>
      <c r="H14" s="72"/>
      <c r="I14" s="72"/>
      <c r="J14" s="72"/>
      <c r="K14" s="72"/>
    </row>
    <row r="18" spans="2:9" x14ac:dyDescent="0.25">
      <c r="B18" s="2" t="s">
        <v>40</v>
      </c>
      <c r="I18" s="2" t="s">
        <v>41</v>
      </c>
    </row>
  </sheetData>
  <mergeCells count="13">
    <mergeCell ref="A1:K1"/>
    <mergeCell ref="A3:K3"/>
    <mergeCell ref="B5:K5"/>
    <mergeCell ref="B6:K6"/>
    <mergeCell ref="B7:K7"/>
    <mergeCell ref="A2:K2"/>
    <mergeCell ref="B11:K11"/>
    <mergeCell ref="B12:K12"/>
    <mergeCell ref="B13:K13"/>
    <mergeCell ref="B14:K14"/>
    <mergeCell ref="B8:K8"/>
    <mergeCell ref="B9:K9"/>
    <mergeCell ref="B10:K10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C13" sqref="C13"/>
    </sheetView>
  </sheetViews>
  <sheetFormatPr defaultRowHeight="15" x14ac:dyDescent="0.25"/>
  <cols>
    <col min="1" max="1" width="9.140625" style="9"/>
    <col min="2" max="2" width="62.140625" style="9" customWidth="1"/>
    <col min="3" max="3" width="11.28515625" style="9" customWidth="1"/>
    <col min="4" max="4" width="14.28515625" style="9" customWidth="1"/>
    <col min="5" max="5" width="16" style="9" customWidth="1"/>
    <col min="6" max="16384" width="9.140625" style="9"/>
  </cols>
  <sheetData>
    <row r="1" spans="1:5" s="8" customFormat="1" ht="14.25" x14ac:dyDescent="0.25">
      <c r="A1" s="74" t="s">
        <v>42</v>
      </c>
      <c r="B1" s="74"/>
      <c r="C1" s="74"/>
      <c r="D1" s="74"/>
      <c r="E1" s="74"/>
    </row>
    <row r="2" spans="1:5" s="8" customFormat="1" ht="14.25" x14ac:dyDescent="0.25">
      <c r="A2" s="74" t="s">
        <v>43</v>
      </c>
      <c r="B2" s="74"/>
      <c r="C2" s="74"/>
      <c r="D2" s="74"/>
      <c r="E2" s="74"/>
    </row>
    <row r="3" spans="1:5" s="8" customFormat="1" ht="14.25" x14ac:dyDescent="0.25">
      <c r="A3" s="74" t="s">
        <v>44</v>
      </c>
      <c r="B3" s="74"/>
      <c r="C3" s="74"/>
      <c r="D3" s="74"/>
      <c r="E3" s="74"/>
    </row>
    <row r="4" spans="1:5" s="8" customFormat="1" ht="14.25" x14ac:dyDescent="0.25">
      <c r="A4" s="74" t="s">
        <v>45</v>
      </c>
      <c r="B4" s="74"/>
      <c r="C4" s="74"/>
      <c r="D4" s="74"/>
      <c r="E4" s="74"/>
    </row>
    <row r="5" spans="1:5" s="8" customFormat="1" ht="14.25" x14ac:dyDescent="0.25">
      <c r="A5" s="74" t="s">
        <v>46</v>
      </c>
      <c r="B5" s="74"/>
      <c r="C5" s="74"/>
      <c r="D5" s="74"/>
      <c r="E5" s="74"/>
    </row>
    <row r="6" spans="1:5" s="8" customFormat="1" ht="14.25" x14ac:dyDescent="0.25">
      <c r="A6" s="74" t="s">
        <v>23</v>
      </c>
      <c r="B6" s="74"/>
      <c r="C6" s="74"/>
      <c r="D6" s="74"/>
      <c r="E6" s="74"/>
    </row>
    <row r="7" spans="1:5" s="8" customFormat="1" ht="14.25" x14ac:dyDescent="0.25">
      <c r="A7" s="74" t="s">
        <v>139</v>
      </c>
      <c r="B7" s="74"/>
      <c r="C7" s="74"/>
      <c r="D7" s="74"/>
      <c r="E7" s="74"/>
    </row>
    <row r="8" spans="1:5" ht="15.75" thickBot="1" x14ac:dyDescent="0.3"/>
    <row r="9" spans="1:5" ht="31.5" customHeight="1" x14ac:dyDescent="0.25">
      <c r="A9" s="76" t="s">
        <v>48</v>
      </c>
      <c r="B9" s="77"/>
      <c r="C9" s="77" t="s">
        <v>49</v>
      </c>
      <c r="D9" s="77" t="s">
        <v>50</v>
      </c>
      <c r="E9" s="80"/>
    </row>
    <row r="10" spans="1:5" ht="39.75" customHeight="1" thickBot="1" x14ac:dyDescent="0.3">
      <c r="A10" s="78"/>
      <c r="B10" s="79"/>
      <c r="C10" s="79"/>
      <c r="D10" s="10" t="s">
        <v>51</v>
      </c>
      <c r="E10" s="11" t="s">
        <v>52</v>
      </c>
    </row>
    <row r="11" spans="1:5" ht="135" x14ac:dyDescent="0.25">
      <c r="A11" s="12"/>
      <c r="B11" s="13" t="s">
        <v>53</v>
      </c>
      <c r="C11" s="14" t="s">
        <v>54</v>
      </c>
      <c r="D11" s="64">
        <v>1158.33</v>
      </c>
      <c r="E11" s="65">
        <f>D11</f>
        <v>1158.33</v>
      </c>
    </row>
    <row r="12" spans="1:5" ht="45" x14ac:dyDescent="0.25">
      <c r="A12" s="15"/>
      <c r="B12" s="1" t="s">
        <v>55</v>
      </c>
      <c r="C12" s="3" t="s">
        <v>54</v>
      </c>
      <c r="D12" s="60">
        <v>131.47</v>
      </c>
      <c r="E12" s="61">
        <f>D12</f>
        <v>131.47</v>
      </c>
    </row>
    <row r="13" spans="1:5" ht="45" x14ac:dyDescent="0.25">
      <c r="A13" s="15"/>
      <c r="B13" s="1" t="s">
        <v>56</v>
      </c>
      <c r="C13" s="3" t="s">
        <v>57</v>
      </c>
      <c r="D13" s="60">
        <v>56.81</v>
      </c>
      <c r="E13" s="61">
        <f>D13</f>
        <v>56.81</v>
      </c>
    </row>
    <row r="14" spans="1:5" ht="60" x14ac:dyDescent="0.25">
      <c r="A14" s="15"/>
      <c r="B14" s="1" t="s">
        <v>58</v>
      </c>
      <c r="C14" s="3" t="s">
        <v>57</v>
      </c>
      <c r="D14" s="60">
        <v>0</v>
      </c>
      <c r="E14" s="61">
        <v>0</v>
      </c>
    </row>
    <row r="15" spans="1:5" ht="75" x14ac:dyDescent="0.25">
      <c r="A15" s="15"/>
      <c r="B15" s="1" t="s">
        <v>59</v>
      </c>
      <c r="C15" s="3" t="s">
        <v>54</v>
      </c>
      <c r="D15" s="60">
        <v>82.8</v>
      </c>
      <c r="E15" s="61">
        <f>D15</f>
        <v>82.8</v>
      </c>
    </row>
    <row r="16" spans="1:5" ht="105" x14ac:dyDescent="0.25">
      <c r="A16" s="16" t="s">
        <v>60</v>
      </c>
      <c r="B16" s="1" t="s">
        <v>61</v>
      </c>
      <c r="C16" s="3" t="s">
        <v>57</v>
      </c>
      <c r="D16" s="60" t="s">
        <v>137</v>
      </c>
      <c r="E16" s="61" t="str">
        <f>D16</f>
        <v>839,29                 1876,96</v>
      </c>
    </row>
    <row r="17" spans="1:5" ht="105" x14ac:dyDescent="0.25">
      <c r="A17" s="16" t="s">
        <v>60</v>
      </c>
      <c r="B17" s="1" t="s">
        <v>62</v>
      </c>
      <c r="C17" s="3" t="s">
        <v>57</v>
      </c>
      <c r="D17" s="60" t="s">
        <v>138</v>
      </c>
      <c r="E17" s="61" t="str">
        <f>D17</f>
        <v>0                       1987,14</v>
      </c>
    </row>
    <row r="18" spans="1:5" ht="90.75" thickBot="1" x14ac:dyDescent="0.3">
      <c r="A18" s="17" t="s">
        <v>60</v>
      </c>
      <c r="B18" s="18" t="s">
        <v>63</v>
      </c>
      <c r="C18" s="10" t="s">
        <v>54</v>
      </c>
      <c r="D18" s="62">
        <v>1622.51</v>
      </c>
      <c r="E18" s="63">
        <f>D18</f>
        <v>1622.51</v>
      </c>
    </row>
    <row r="20" spans="1:5" ht="46.5" customHeight="1" x14ac:dyDescent="0.25">
      <c r="A20" s="75" t="s">
        <v>64</v>
      </c>
      <c r="B20" s="75"/>
      <c r="C20" s="75"/>
      <c r="D20" s="75"/>
      <c r="E20" s="75"/>
    </row>
    <row r="22" spans="1:5" s="2" customFormat="1" x14ac:dyDescent="0.25">
      <c r="A22" s="5"/>
      <c r="B22" s="2" t="s">
        <v>40</v>
      </c>
      <c r="D22" s="2" t="s">
        <v>41</v>
      </c>
    </row>
  </sheetData>
  <mergeCells count="11">
    <mergeCell ref="A6:E6"/>
    <mergeCell ref="A1:E1"/>
    <mergeCell ref="A2:E2"/>
    <mergeCell ref="A3:E3"/>
    <mergeCell ref="A4:E4"/>
    <mergeCell ref="A5:E5"/>
    <mergeCell ref="A7:E7"/>
    <mergeCell ref="A20:E20"/>
    <mergeCell ref="A9:B10"/>
    <mergeCell ref="C9:C10"/>
    <mergeCell ref="D9:E9"/>
  </mergeCells>
  <hyperlinks>
    <hyperlink ref="A16" location="Par2099" tooltip="&lt;*&gt; Ставки платы _, _ и _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" display="Par2099"/>
    <hyperlink ref="A17" location="Par2099" tooltip="&lt;*&gt; Ставки платы _, _ и _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" display="Par2099"/>
    <hyperlink ref="A18" location="Par2099" tooltip="&lt;*&gt; Ставки платы _, _ и _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" display="Par2099"/>
  </hyperlinks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sqref="A1:E1"/>
    </sheetView>
  </sheetViews>
  <sheetFormatPr defaultRowHeight="15" x14ac:dyDescent="0.25"/>
  <cols>
    <col min="1" max="1" width="9.140625" style="22"/>
    <col min="2" max="2" width="56" style="22" customWidth="1"/>
    <col min="3" max="5" width="17.28515625" style="22" customWidth="1"/>
    <col min="6" max="16384" width="9.140625" style="22"/>
  </cols>
  <sheetData>
    <row r="1" spans="1:5" s="29" customFormat="1" ht="14.25" x14ac:dyDescent="0.2">
      <c r="A1" s="83" t="s">
        <v>65</v>
      </c>
      <c r="B1" s="83"/>
      <c r="C1" s="83"/>
      <c r="D1" s="83"/>
      <c r="E1" s="83"/>
    </row>
    <row r="2" spans="1:5" s="29" customFormat="1" ht="14.25" x14ac:dyDescent="0.2">
      <c r="A2" s="83" t="s">
        <v>66</v>
      </c>
      <c r="B2" s="83"/>
      <c r="C2" s="83"/>
      <c r="D2" s="83"/>
      <c r="E2" s="83"/>
    </row>
    <row r="3" spans="1:5" ht="15.75" thickBot="1" x14ac:dyDescent="0.3"/>
    <row r="4" spans="1:5" ht="90.75" thickBot="1" x14ac:dyDescent="0.3">
      <c r="A4" s="88" t="s">
        <v>67</v>
      </c>
      <c r="B4" s="89"/>
      <c r="C4" s="23" t="s">
        <v>68</v>
      </c>
      <c r="D4" s="24" t="s">
        <v>69</v>
      </c>
      <c r="E4" s="25" t="s">
        <v>70</v>
      </c>
    </row>
    <row r="5" spans="1:5" ht="30" x14ac:dyDescent="0.25">
      <c r="A5" s="90" t="s">
        <v>7</v>
      </c>
      <c r="B5" s="55" t="s">
        <v>71</v>
      </c>
      <c r="C5" s="66">
        <v>16367.72</v>
      </c>
      <c r="D5" s="66">
        <v>124.5</v>
      </c>
      <c r="E5" s="67">
        <v>131.47</v>
      </c>
    </row>
    <row r="6" spans="1:5" x14ac:dyDescent="0.25">
      <c r="A6" s="81"/>
      <c r="B6" s="26" t="s">
        <v>51</v>
      </c>
      <c r="C6" s="68">
        <v>16367.72</v>
      </c>
      <c r="D6" s="68">
        <v>124.5</v>
      </c>
      <c r="E6" s="69">
        <f>E5</f>
        <v>131.47</v>
      </c>
    </row>
    <row r="7" spans="1:5" x14ac:dyDescent="0.25">
      <c r="A7" s="81"/>
      <c r="B7" s="26" t="s">
        <v>52</v>
      </c>
      <c r="C7" s="68">
        <v>16367.72</v>
      </c>
      <c r="D7" s="68">
        <v>124.5</v>
      </c>
      <c r="E7" s="69">
        <f>E6</f>
        <v>131.47</v>
      </c>
    </row>
    <row r="8" spans="1:5" ht="30" x14ac:dyDescent="0.25">
      <c r="A8" s="56" t="s">
        <v>11</v>
      </c>
      <c r="B8" s="27" t="s">
        <v>72</v>
      </c>
      <c r="C8" s="68" t="s">
        <v>135</v>
      </c>
      <c r="D8" s="68" t="s">
        <v>135</v>
      </c>
      <c r="E8" s="69" t="s">
        <v>135</v>
      </c>
    </row>
    <row r="9" spans="1:5" ht="30" x14ac:dyDescent="0.25">
      <c r="A9" s="84" t="s">
        <v>14</v>
      </c>
      <c r="B9" s="27" t="s">
        <v>73</v>
      </c>
      <c r="C9" s="68" t="s">
        <v>135</v>
      </c>
      <c r="D9" s="68" t="s">
        <v>135</v>
      </c>
      <c r="E9" s="69" t="s">
        <v>135</v>
      </c>
    </row>
    <row r="10" spans="1:5" x14ac:dyDescent="0.25">
      <c r="A10" s="85"/>
      <c r="B10" s="26" t="s">
        <v>74</v>
      </c>
      <c r="C10" s="68" t="s">
        <v>135</v>
      </c>
      <c r="D10" s="68" t="s">
        <v>135</v>
      </c>
      <c r="E10" s="69" t="s">
        <v>135</v>
      </c>
    </row>
    <row r="11" spans="1:5" x14ac:dyDescent="0.25">
      <c r="A11" s="85"/>
      <c r="B11" s="26" t="s">
        <v>75</v>
      </c>
      <c r="C11" s="68" t="s">
        <v>135</v>
      </c>
      <c r="D11" s="68" t="s">
        <v>135</v>
      </c>
      <c r="E11" s="69" t="s">
        <v>135</v>
      </c>
    </row>
    <row r="12" spans="1:5" x14ac:dyDescent="0.25">
      <c r="A12" s="85"/>
      <c r="B12" s="26" t="s">
        <v>76</v>
      </c>
      <c r="C12" s="68" t="s">
        <v>135</v>
      </c>
      <c r="D12" s="68" t="s">
        <v>135</v>
      </c>
      <c r="E12" s="69" t="s">
        <v>135</v>
      </c>
    </row>
    <row r="13" spans="1:5" ht="45" x14ac:dyDescent="0.25">
      <c r="A13" s="85"/>
      <c r="B13" s="26" t="s">
        <v>77</v>
      </c>
      <c r="C13" s="68" t="s">
        <v>135</v>
      </c>
      <c r="D13" s="68" t="s">
        <v>135</v>
      </c>
      <c r="E13" s="69" t="s">
        <v>135</v>
      </c>
    </row>
    <row r="14" spans="1:5" ht="30" x14ac:dyDescent="0.25">
      <c r="A14" s="86"/>
      <c r="B14" s="26" t="s">
        <v>78</v>
      </c>
      <c r="C14" s="68" t="s">
        <v>135</v>
      </c>
      <c r="D14" s="68" t="s">
        <v>135</v>
      </c>
      <c r="E14" s="69" t="s">
        <v>135</v>
      </c>
    </row>
    <row r="15" spans="1:5" ht="30" x14ac:dyDescent="0.25">
      <c r="A15" s="81" t="s">
        <v>17</v>
      </c>
      <c r="B15" s="27" t="s">
        <v>79</v>
      </c>
      <c r="C15" s="68">
        <v>7073.42</v>
      </c>
      <c r="D15" s="68">
        <v>124.5</v>
      </c>
      <c r="E15" s="69">
        <v>56.81</v>
      </c>
    </row>
    <row r="16" spans="1:5" x14ac:dyDescent="0.25">
      <c r="A16" s="81"/>
      <c r="B16" s="26" t="s">
        <v>51</v>
      </c>
      <c r="C16" s="68">
        <v>7073.42</v>
      </c>
      <c r="D16" s="68">
        <v>124.5</v>
      </c>
      <c r="E16" s="69">
        <v>56.81</v>
      </c>
    </row>
    <row r="17" spans="1:5" x14ac:dyDescent="0.25">
      <c r="A17" s="81"/>
      <c r="B17" s="26" t="s">
        <v>52</v>
      </c>
      <c r="C17" s="68">
        <v>7073.42</v>
      </c>
      <c r="D17" s="68">
        <v>124.5</v>
      </c>
      <c r="E17" s="69">
        <v>56.81</v>
      </c>
    </row>
    <row r="18" spans="1:5" ht="60" x14ac:dyDescent="0.25">
      <c r="A18" s="81" t="s">
        <v>19</v>
      </c>
      <c r="B18" s="27" t="s">
        <v>80</v>
      </c>
      <c r="C18" s="68" t="s">
        <v>135</v>
      </c>
      <c r="D18" s="68" t="s">
        <v>135</v>
      </c>
      <c r="E18" s="69" t="s">
        <v>135</v>
      </c>
    </row>
    <row r="19" spans="1:5" x14ac:dyDescent="0.25">
      <c r="A19" s="81"/>
      <c r="B19" s="26" t="s">
        <v>51</v>
      </c>
      <c r="C19" s="68" t="s">
        <v>135</v>
      </c>
      <c r="D19" s="68" t="s">
        <v>135</v>
      </c>
      <c r="E19" s="69" t="s">
        <v>135</v>
      </c>
    </row>
    <row r="20" spans="1:5" x14ac:dyDescent="0.25">
      <c r="A20" s="81"/>
      <c r="B20" s="26" t="s">
        <v>52</v>
      </c>
      <c r="C20" s="68" t="s">
        <v>135</v>
      </c>
      <c r="D20" s="68" t="s">
        <v>135</v>
      </c>
      <c r="E20" s="69" t="s">
        <v>135</v>
      </c>
    </row>
    <row r="21" spans="1:5" ht="90" x14ac:dyDescent="0.25">
      <c r="A21" s="81" t="s">
        <v>21</v>
      </c>
      <c r="B21" s="27" t="s">
        <v>81</v>
      </c>
      <c r="C21" s="68">
        <v>10308.74</v>
      </c>
      <c r="D21" s="68">
        <v>124.5</v>
      </c>
      <c r="E21" s="69">
        <v>82.8</v>
      </c>
    </row>
    <row r="22" spans="1:5" x14ac:dyDescent="0.25">
      <c r="A22" s="81"/>
      <c r="B22" s="26" t="s">
        <v>51</v>
      </c>
      <c r="C22" s="68">
        <v>10308.74</v>
      </c>
      <c r="D22" s="68">
        <v>124.5</v>
      </c>
      <c r="E22" s="69">
        <v>82.8</v>
      </c>
    </row>
    <row r="23" spans="1:5" ht="15.75" thickBot="1" x14ac:dyDescent="0.3">
      <c r="A23" s="82"/>
      <c r="B23" s="57" t="s">
        <v>52</v>
      </c>
      <c r="C23" s="70">
        <v>10308.74</v>
      </c>
      <c r="D23" s="70">
        <v>124.5</v>
      </c>
      <c r="E23" s="71">
        <v>82.8</v>
      </c>
    </row>
    <row r="25" spans="1:5" ht="30" customHeight="1" x14ac:dyDescent="0.25">
      <c r="A25" s="87" t="s">
        <v>82</v>
      </c>
      <c r="B25" s="87"/>
      <c r="C25" s="87"/>
      <c r="D25" s="87"/>
      <c r="E25" s="87"/>
    </row>
    <row r="27" spans="1:5" s="2" customFormat="1" x14ac:dyDescent="0.25">
      <c r="A27" s="5"/>
      <c r="B27" s="2" t="s">
        <v>40</v>
      </c>
      <c r="D27" s="2" t="s">
        <v>41</v>
      </c>
    </row>
  </sheetData>
  <mergeCells count="9">
    <mergeCell ref="A21:A23"/>
    <mergeCell ref="A1:E1"/>
    <mergeCell ref="A2:E2"/>
    <mergeCell ref="A9:A14"/>
    <mergeCell ref="A25:E25"/>
    <mergeCell ref="A4:B4"/>
    <mergeCell ref="A5:A7"/>
    <mergeCell ref="A15:A17"/>
    <mergeCell ref="A18:A20"/>
  </mergeCells>
  <hyperlinks>
    <hyperlink ref="C4" location="Par2206" tooltip="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" display="Par2206"/>
  </hyperlink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F1" sqref="F1"/>
    </sheetView>
  </sheetViews>
  <sheetFormatPr defaultRowHeight="15" x14ac:dyDescent="0.25"/>
  <cols>
    <col min="1" max="1" width="9.140625" style="9"/>
    <col min="2" max="2" width="51.5703125" style="9" customWidth="1"/>
    <col min="3" max="4" width="22.42578125" style="9" customWidth="1"/>
    <col min="5" max="16384" width="9.140625" style="9"/>
  </cols>
  <sheetData>
    <row r="1" spans="1:4" s="8" customFormat="1" ht="14.25" x14ac:dyDescent="0.25">
      <c r="A1" s="74" t="s">
        <v>83</v>
      </c>
      <c r="B1" s="74"/>
      <c r="C1" s="74"/>
      <c r="D1" s="74"/>
    </row>
    <row r="2" spans="1:4" s="8" customFormat="1" ht="14.25" x14ac:dyDescent="0.25">
      <c r="A2" s="74" t="s">
        <v>84</v>
      </c>
      <c r="B2" s="74"/>
      <c r="C2" s="74"/>
      <c r="D2" s="74"/>
    </row>
    <row r="3" spans="1:4" s="8" customFormat="1" ht="14.25" x14ac:dyDescent="0.25">
      <c r="A3" s="74" t="s">
        <v>85</v>
      </c>
      <c r="B3" s="74"/>
      <c r="C3" s="74"/>
      <c r="D3" s="74"/>
    </row>
    <row r="4" spans="1:4" ht="15.75" thickBot="1" x14ac:dyDescent="0.3">
      <c r="D4" s="58" t="s">
        <v>136</v>
      </c>
    </row>
    <row r="5" spans="1:4" ht="36.75" customHeight="1" thickBot="1" x14ac:dyDescent="0.3">
      <c r="A5" s="30"/>
      <c r="B5" s="31" t="s">
        <v>86</v>
      </c>
      <c r="C5" s="31" t="s">
        <v>87</v>
      </c>
      <c r="D5" s="32" t="s">
        <v>88</v>
      </c>
    </row>
    <row r="6" spans="1:4" ht="30" x14ac:dyDescent="0.25">
      <c r="A6" s="91" t="s">
        <v>7</v>
      </c>
      <c r="B6" s="13" t="s">
        <v>89</v>
      </c>
      <c r="C6" s="64">
        <v>902.44799999999998</v>
      </c>
      <c r="D6" s="65">
        <v>34.72</v>
      </c>
    </row>
    <row r="7" spans="1:4" x14ac:dyDescent="0.25">
      <c r="A7" s="92"/>
      <c r="B7" s="1" t="s">
        <v>90</v>
      </c>
      <c r="C7" s="60"/>
      <c r="D7" s="61"/>
    </row>
    <row r="8" spans="1:4" x14ac:dyDescent="0.25">
      <c r="A8" s="92"/>
      <c r="B8" s="33" t="s">
        <v>91</v>
      </c>
      <c r="C8" s="60">
        <v>15.454000000000001</v>
      </c>
      <c r="D8" s="61">
        <v>3.04</v>
      </c>
    </row>
    <row r="9" spans="1:4" x14ac:dyDescent="0.25">
      <c r="A9" s="92"/>
      <c r="B9" s="33" t="s">
        <v>92</v>
      </c>
      <c r="C9" s="60">
        <v>0</v>
      </c>
      <c r="D9" s="61">
        <v>0</v>
      </c>
    </row>
    <row r="10" spans="1:4" x14ac:dyDescent="0.25">
      <c r="A10" s="92"/>
      <c r="B10" s="33" t="s">
        <v>93</v>
      </c>
      <c r="C10" s="60">
        <v>659.77300000000002</v>
      </c>
      <c r="D10" s="61">
        <v>22.19</v>
      </c>
    </row>
    <row r="11" spans="1:4" x14ac:dyDescent="0.25">
      <c r="A11" s="92"/>
      <c r="B11" s="33" t="s">
        <v>94</v>
      </c>
      <c r="C11" s="60">
        <v>199.911</v>
      </c>
      <c r="D11" s="61">
        <v>6.75</v>
      </c>
    </row>
    <row r="12" spans="1:4" x14ac:dyDescent="0.25">
      <c r="A12" s="92"/>
      <c r="B12" s="33" t="s">
        <v>95</v>
      </c>
      <c r="C12" s="60">
        <v>27.31</v>
      </c>
      <c r="D12" s="61">
        <v>2.74</v>
      </c>
    </row>
    <row r="13" spans="1:4" x14ac:dyDescent="0.25">
      <c r="A13" s="92"/>
      <c r="B13" s="33" t="s">
        <v>96</v>
      </c>
      <c r="C13" s="60"/>
      <c r="D13" s="61"/>
    </row>
    <row r="14" spans="1:4" x14ac:dyDescent="0.25">
      <c r="A14" s="92"/>
      <c r="B14" s="33" t="s">
        <v>97</v>
      </c>
      <c r="C14" s="60">
        <v>23.71</v>
      </c>
      <c r="D14" s="61">
        <v>0.93</v>
      </c>
    </row>
    <row r="15" spans="1:4" ht="30" x14ac:dyDescent="0.25">
      <c r="A15" s="92"/>
      <c r="B15" s="33" t="s">
        <v>98</v>
      </c>
      <c r="C15" s="60">
        <v>0</v>
      </c>
      <c r="D15" s="61">
        <v>0</v>
      </c>
    </row>
    <row r="16" spans="1:4" ht="30" x14ac:dyDescent="0.25">
      <c r="A16" s="92"/>
      <c r="B16" s="33" t="s">
        <v>99</v>
      </c>
      <c r="C16" s="60">
        <v>3.6</v>
      </c>
      <c r="D16" s="61">
        <v>1.81</v>
      </c>
    </row>
    <row r="17" spans="1:4" x14ac:dyDescent="0.25">
      <c r="A17" s="92"/>
      <c r="B17" s="33" t="s">
        <v>90</v>
      </c>
      <c r="C17" s="60"/>
      <c r="D17" s="61"/>
    </row>
    <row r="18" spans="1:4" x14ac:dyDescent="0.25">
      <c r="A18" s="92"/>
      <c r="B18" s="33" t="s">
        <v>100</v>
      </c>
      <c r="C18" s="60">
        <v>3.6</v>
      </c>
      <c r="D18" s="61">
        <v>0.6</v>
      </c>
    </row>
    <row r="19" spans="1:4" x14ac:dyDescent="0.25">
      <c r="A19" s="92"/>
      <c r="B19" s="33" t="s">
        <v>101</v>
      </c>
      <c r="C19" s="60">
        <v>0</v>
      </c>
      <c r="D19" s="61">
        <v>0</v>
      </c>
    </row>
    <row r="20" spans="1:4" ht="30" x14ac:dyDescent="0.25">
      <c r="A20" s="92"/>
      <c r="B20" s="33" t="s">
        <v>102</v>
      </c>
      <c r="C20" s="60">
        <v>0</v>
      </c>
      <c r="D20" s="61">
        <v>0</v>
      </c>
    </row>
    <row r="21" spans="1:4" x14ac:dyDescent="0.25">
      <c r="A21" s="92"/>
      <c r="B21" s="33" t="s">
        <v>103</v>
      </c>
      <c r="C21" s="60">
        <v>0</v>
      </c>
      <c r="D21" s="61">
        <v>0</v>
      </c>
    </row>
    <row r="22" spans="1:4" ht="30" x14ac:dyDescent="0.25">
      <c r="A22" s="92"/>
      <c r="B22" s="33" t="s">
        <v>104</v>
      </c>
      <c r="C22" s="60">
        <v>0</v>
      </c>
      <c r="D22" s="61">
        <v>1.21</v>
      </c>
    </row>
    <row r="23" spans="1:4" x14ac:dyDescent="0.25">
      <c r="A23" s="92"/>
      <c r="B23" s="33" t="s">
        <v>105</v>
      </c>
      <c r="C23" s="60">
        <v>0</v>
      </c>
      <c r="D23" s="61">
        <v>0.4</v>
      </c>
    </row>
    <row r="24" spans="1:4" x14ac:dyDescent="0.25">
      <c r="A24" s="92"/>
      <c r="B24" s="33" t="s">
        <v>90</v>
      </c>
      <c r="C24" s="60"/>
      <c r="D24" s="61"/>
    </row>
    <row r="25" spans="1:4" x14ac:dyDescent="0.25">
      <c r="A25" s="92"/>
      <c r="B25" s="33" t="s">
        <v>106</v>
      </c>
      <c r="C25" s="60">
        <v>0</v>
      </c>
      <c r="D25" s="61">
        <v>0.4</v>
      </c>
    </row>
    <row r="26" spans="1:4" x14ac:dyDescent="0.25">
      <c r="A26" s="92"/>
      <c r="B26" s="33" t="s">
        <v>107</v>
      </c>
      <c r="C26" s="60">
        <v>0</v>
      </c>
      <c r="D26" s="61">
        <v>0</v>
      </c>
    </row>
    <row r="27" spans="1:4" x14ac:dyDescent="0.25">
      <c r="A27" s="92"/>
      <c r="B27" s="33" t="s">
        <v>108</v>
      </c>
      <c r="C27" s="60">
        <v>0</v>
      </c>
      <c r="D27" s="61">
        <v>0</v>
      </c>
    </row>
    <row r="28" spans="1:4" ht="30" x14ac:dyDescent="0.25">
      <c r="A28" s="93"/>
      <c r="B28" s="33" t="s">
        <v>109</v>
      </c>
      <c r="C28" s="60">
        <v>0</v>
      </c>
      <c r="D28" s="61">
        <v>0</v>
      </c>
    </row>
    <row r="29" spans="1:4" ht="75" x14ac:dyDescent="0.25">
      <c r="A29" s="35" t="s">
        <v>11</v>
      </c>
      <c r="B29" s="1" t="s">
        <v>110</v>
      </c>
      <c r="C29" s="60">
        <v>0</v>
      </c>
      <c r="D29" s="61">
        <v>0</v>
      </c>
    </row>
    <row r="30" spans="1:4" x14ac:dyDescent="0.25">
      <c r="A30" s="35" t="s">
        <v>14</v>
      </c>
      <c r="B30" s="1" t="s">
        <v>111</v>
      </c>
      <c r="C30" s="60">
        <v>-740.39</v>
      </c>
      <c r="D30" s="60">
        <v>-740.39</v>
      </c>
    </row>
    <row r="31" spans="1:4" ht="15.75" thickBot="1" x14ac:dyDescent="0.3">
      <c r="A31" s="34"/>
      <c r="B31" s="18" t="s">
        <v>112</v>
      </c>
      <c r="C31" s="62">
        <f>C6-C30</f>
        <v>1642.838</v>
      </c>
      <c r="D31" s="63">
        <f>D6-D30</f>
        <v>775.11</v>
      </c>
    </row>
    <row r="34" spans="1:4" s="2" customFormat="1" x14ac:dyDescent="0.25">
      <c r="A34" s="5"/>
      <c r="B34" s="2" t="s">
        <v>40</v>
      </c>
      <c r="D34" s="2" t="s">
        <v>41</v>
      </c>
    </row>
  </sheetData>
  <mergeCells count="4">
    <mergeCell ref="A1:D1"/>
    <mergeCell ref="A2:D2"/>
    <mergeCell ref="A3:D3"/>
    <mergeCell ref="A6:A28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J8" sqref="J8"/>
    </sheetView>
  </sheetViews>
  <sheetFormatPr defaultRowHeight="15" x14ac:dyDescent="0.25"/>
  <cols>
    <col min="1" max="1" width="9.140625" style="2"/>
    <col min="2" max="2" width="47.42578125" style="2" customWidth="1"/>
    <col min="3" max="4" width="20.7109375" style="2" customWidth="1"/>
    <col min="5" max="16384" width="9.140625" style="2"/>
  </cols>
  <sheetData>
    <row r="1" spans="1:4" s="4" customFormat="1" ht="14.25" x14ac:dyDescent="0.2">
      <c r="A1" s="73" t="s">
        <v>113</v>
      </c>
      <c r="B1" s="73"/>
      <c r="C1" s="73"/>
      <c r="D1" s="73"/>
    </row>
    <row r="2" spans="1:4" s="4" customFormat="1" ht="14.25" x14ac:dyDescent="0.2">
      <c r="A2" s="73" t="s">
        <v>114</v>
      </c>
      <c r="B2" s="73"/>
      <c r="C2" s="73"/>
      <c r="D2" s="73"/>
    </row>
    <row r="3" spans="1:4" s="4" customFormat="1" ht="14.25" x14ac:dyDescent="0.2">
      <c r="A3" s="73" t="s">
        <v>115</v>
      </c>
      <c r="B3" s="73"/>
      <c r="C3" s="73"/>
      <c r="D3" s="73"/>
    </row>
    <row r="4" spans="1:4" ht="15.75" thickBot="1" x14ac:dyDescent="0.3"/>
    <row r="5" spans="1:4" ht="90.75" thickBot="1" x14ac:dyDescent="0.3">
      <c r="A5" s="94" t="s">
        <v>67</v>
      </c>
      <c r="B5" s="95"/>
      <c r="C5" s="20" t="s">
        <v>116</v>
      </c>
      <c r="D5" s="21" t="s">
        <v>117</v>
      </c>
    </row>
    <row r="6" spans="1:4" ht="30" x14ac:dyDescent="0.25">
      <c r="A6" s="36" t="s">
        <v>7</v>
      </c>
      <c r="B6" s="37" t="s">
        <v>118</v>
      </c>
      <c r="C6" s="50">
        <v>0</v>
      </c>
      <c r="D6" s="52">
        <v>0</v>
      </c>
    </row>
    <row r="7" spans="1:4" ht="60" x14ac:dyDescent="0.25">
      <c r="A7" s="35" t="s">
        <v>11</v>
      </c>
      <c r="B7" s="7" t="s">
        <v>119</v>
      </c>
      <c r="C7" s="3">
        <v>0</v>
      </c>
      <c r="D7" s="54">
        <v>0</v>
      </c>
    </row>
    <row r="8" spans="1:4" ht="30.75" thickBot="1" x14ac:dyDescent="0.3">
      <c r="A8" s="38" t="s">
        <v>14</v>
      </c>
      <c r="B8" s="39" t="s">
        <v>120</v>
      </c>
      <c r="C8" s="51">
        <v>0</v>
      </c>
      <c r="D8" s="11">
        <v>0</v>
      </c>
    </row>
    <row r="11" spans="1:4" x14ac:dyDescent="0.25">
      <c r="A11" s="5"/>
      <c r="B11" s="2" t="s">
        <v>40</v>
      </c>
      <c r="D11" s="2" t="s">
        <v>41</v>
      </c>
    </row>
  </sheetData>
  <mergeCells count="4">
    <mergeCell ref="A5:B5"/>
    <mergeCell ref="A1:D1"/>
    <mergeCell ref="A2:D2"/>
    <mergeCell ref="A3:D3"/>
  </mergeCells>
  <pageMargins left="0.7" right="0.7" top="0.75" bottom="0.75" header="0.3" footer="0.3"/>
  <pageSetup paperSize="9" scale="8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J13" sqref="J13"/>
    </sheetView>
  </sheetViews>
  <sheetFormatPr defaultRowHeight="15" x14ac:dyDescent="0.25"/>
  <cols>
    <col min="1" max="1" width="9.140625" style="2"/>
    <col min="2" max="2" width="51.140625" style="2" customWidth="1"/>
    <col min="3" max="5" width="18.85546875" style="2" customWidth="1"/>
    <col min="6" max="16384" width="9.140625" style="2"/>
  </cols>
  <sheetData>
    <row r="1" spans="1:5" s="4" customFormat="1" ht="14.25" x14ac:dyDescent="0.2">
      <c r="A1" s="73" t="s">
        <v>113</v>
      </c>
      <c r="B1" s="73"/>
      <c r="C1" s="73"/>
      <c r="D1" s="73"/>
      <c r="E1" s="73"/>
    </row>
    <row r="2" spans="1:5" s="4" customFormat="1" ht="14.25" x14ac:dyDescent="0.2">
      <c r="A2" s="73" t="s">
        <v>121</v>
      </c>
      <c r="B2" s="73"/>
      <c r="C2" s="73"/>
      <c r="D2" s="73"/>
      <c r="E2" s="73"/>
    </row>
    <row r="3" spans="1:5" s="4" customFormat="1" ht="14.25" x14ac:dyDescent="0.2">
      <c r="A3" s="73" t="s">
        <v>122</v>
      </c>
      <c r="B3" s="73"/>
      <c r="C3" s="73"/>
      <c r="D3" s="73"/>
      <c r="E3" s="73"/>
    </row>
    <row r="4" spans="1:5" s="4" customFormat="1" ht="14.25" x14ac:dyDescent="0.2">
      <c r="A4" s="73" t="s">
        <v>123</v>
      </c>
      <c r="B4" s="73"/>
      <c r="C4" s="73"/>
      <c r="D4" s="73"/>
      <c r="E4" s="73"/>
    </row>
    <row r="6" spans="1:5" ht="165" x14ac:dyDescent="0.25">
      <c r="A6" s="99" t="s">
        <v>67</v>
      </c>
      <c r="B6" s="99"/>
      <c r="C6" s="6" t="s">
        <v>124</v>
      </c>
      <c r="D6" s="6" t="s">
        <v>125</v>
      </c>
      <c r="E6" s="6" t="s">
        <v>126</v>
      </c>
    </row>
    <row r="7" spans="1:5" x14ac:dyDescent="0.25">
      <c r="A7" s="96" t="s">
        <v>7</v>
      </c>
      <c r="B7" s="7" t="s">
        <v>127</v>
      </c>
      <c r="C7" s="3"/>
      <c r="D7" s="3"/>
      <c r="E7" s="3"/>
    </row>
    <row r="8" spans="1:5" x14ac:dyDescent="0.25">
      <c r="A8" s="97"/>
      <c r="B8" s="19" t="s">
        <v>4</v>
      </c>
      <c r="C8" s="3">
        <v>0</v>
      </c>
      <c r="D8" s="3">
        <v>0</v>
      </c>
      <c r="E8" s="3">
        <v>0</v>
      </c>
    </row>
    <row r="9" spans="1:5" x14ac:dyDescent="0.25">
      <c r="A9" s="97"/>
      <c r="B9" s="19" t="s">
        <v>5</v>
      </c>
      <c r="C9" s="3">
        <v>0</v>
      </c>
      <c r="D9" s="3">
        <v>0</v>
      </c>
      <c r="E9" s="3">
        <v>0</v>
      </c>
    </row>
    <row r="10" spans="1:5" x14ac:dyDescent="0.25">
      <c r="A10" s="98"/>
      <c r="B10" s="19" t="s">
        <v>128</v>
      </c>
      <c r="C10" s="3">
        <v>0</v>
      </c>
      <c r="D10" s="3">
        <v>0</v>
      </c>
      <c r="E10" s="3">
        <v>0</v>
      </c>
    </row>
    <row r="11" spans="1:5" x14ac:dyDescent="0.25">
      <c r="A11" s="96" t="s">
        <v>11</v>
      </c>
      <c r="B11" s="7" t="s">
        <v>129</v>
      </c>
      <c r="C11" s="3"/>
      <c r="D11" s="3"/>
      <c r="E11" s="3"/>
    </row>
    <row r="12" spans="1:5" x14ac:dyDescent="0.25">
      <c r="A12" s="97"/>
      <c r="B12" s="19" t="s">
        <v>4</v>
      </c>
      <c r="C12" s="3">
        <v>0</v>
      </c>
      <c r="D12" s="3">
        <v>0</v>
      </c>
      <c r="E12" s="3">
        <v>0</v>
      </c>
    </row>
    <row r="13" spans="1:5" x14ac:dyDescent="0.25">
      <c r="A13" s="97"/>
      <c r="B13" s="19" t="s">
        <v>5</v>
      </c>
      <c r="C13" s="3">
        <v>0</v>
      </c>
      <c r="D13" s="3">
        <v>0</v>
      </c>
      <c r="E13" s="3">
        <v>0</v>
      </c>
    </row>
    <row r="14" spans="1:5" x14ac:dyDescent="0.25">
      <c r="A14" s="98"/>
      <c r="B14" s="19" t="s">
        <v>128</v>
      </c>
      <c r="C14" s="3">
        <v>0</v>
      </c>
      <c r="D14" s="3">
        <v>0</v>
      </c>
      <c r="E14" s="3">
        <v>0</v>
      </c>
    </row>
    <row r="17" spans="1:4" x14ac:dyDescent="0.25">
      <c r="A17" s="5"/>
      <c r="B17" s="2" t="s">
        <v>40</v>
      </c>
      <c r="D17" s="2" t="s">
        <v>41</v>
      </c>
    </row>
  </sheetData>
  <mergeCells count="7">
    <mergeCell ref="A11:A14"/>
    <mergeCell ref="A6:B6"/>
    <mergeCell ref="A1:E1"/>
    <mergeCell ref="A2:E2"/>
    <mergeCell ref="A3:E3"/>
    <mergeCell ref="A4:E4"/>
    <mergeCell ref="A7:A10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M13" sqref="M13"/>
    </sheetView>
  </sheetViews>
  <sheetFormatPr defaultRowHeight="15" x14ac:dyDescent="0.25"/>
  <cols>
    <col min="1" max="1" width="9.140625" style="41"/>
    <col min="2" max="2" width="22.140625" style="41" customWidth="1"/>
    <col min="3" max="3" width="8.28515625" style="41" customWidth="1"/>
    <col min="4" max="4" width="9.28515625" style="41" bestFit="1" customWidth="1"/>
    <col min="5" max="5" width="11.140625" style="41" customWidth="1"/>
    <col min="6" max="8" width="9.28515625" style="41" bestFit="1" customWidth="1"/>
    <col min="9" max="9" width="11.5703125" style="46" bestFit="1" customWidth="1"/>
    <col min="10" max="10" width="11.5703125" style="41" bestFit="1" customWidth="1"/>
    <col min="11" max="11" width="9.28515625" style="41" bestFit="1" customWidth="1"/>
    <col min="12" max="16384" width="9.140625" style="41"/>
  </cols>
  <sheetData>
    <row r="1" spans="1:11" s="40" customFormat="1" x14ac:dyDescent="0.25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40" customFormat="1" x14ac:dyDescent="0.25">
      <c r="A2" s="102" t="s">
        <v>131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40" customFormat="1" x14ac:dyDescent="0.2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5" spans="1:11" ht="39" customHeight="1" x14ac:dyDescent="0.25">
      <c r="A5" s="101"/>
      <c r="B5" s="101" t="s">
        <v>0</v>
      </c>
      <c r="C5" s="101" t="s">
        <v>1</v>
      </c>
      <c r="D5" s="101"/>
      <c r="E5" s="101"/>
      <c r="F5" s="101" t="s">
        <v>2</v>
      </c>
      <c r="G5" s="101"/>
      <c r="H5" s="101"/>
      <c r="I5" s="101" t="s">
        <v>3</v>
      </c>
      <c r="J5" s="101"/>
      <c r="K5" s="101"/>
    </row>
    <row r="6" spans="1:11" ht="30" x14ac:dyDescent="0.25">
      <c r="A6" s="101"/>
      <c r="B6" s="101"/>
      <c r="C6" s="42" t="s">
        <v>4</v>
      </c>
      <c r="D6" s="42" t="s">
        <v>5</v>
      </c>
      <c r="E6" s="42" t="s">
        <v>6</v>
      </c>
      <c r="F6" s="42" t="s">
        <v>4</v>
      </c>
      <c r="G6" s="42" t="s">
        <v>5</v>
      </c>
      <c r="H6" s="42" t="s">
        <v>6</v>
      </c>
      <c r="I6" s="43" t="s">
        <v>4</v>
      </c>
      <c r="J6" s="42" t="s">
        <v>5</v>
      </c>
      <c r="K6" s="42" t="s">
        <v>6</v>
      </c>
    </row>
    <row r="7" spans="1:11" x14ac:dyDescent="0.25">
      <c r="A7" s="101" t="s">
        <v>7</v>
      </c>
      <c r="B7" s="44" t="s">
        <v>8</v>
      </c>
      <c r="C7" s="53">
        <v>22</v>
      </c>
      <c r="D7" s="53">
        <v>0</v>
      </c>
      <c r="E7" s="53">
        <v>0</v>
      </c>
      <c r="F7" s="53">
        <v>188.77</v>
      </c>
      <c r="G7" s="53">
        <v>0</v>
      </c>
      <c r="H7" s="53">
        <v>0</v>
      </c>
      <c r="I7" s="43">
        <f>ROUND(13911.17/1.18/1000,2)</f>
        <v>11.79</v>
      </c>
      <c r="J7" s="53">
        <v>0</v>
      </c>
      <c r="K7" s="53">
        <v>0</v>
      </c>
    </row>
    <row r="8" spans="1:11" x14ac:dyDescent="0.25">
      <c r="A8" s="101"/>
      <c r="B8" s="44" t="s">
        <v>9</v>
      </c>
      <c r="C8" s="53"/>
      <c r="D8" s="53"/>
      <c r="E8" s="53"/>
      <c r="F8" s="53"/>
      <c r="G8" s="53"/>
      <c r="H8" s="53"/>
      <c r="I8" s="43"/>
      <c r="J8" s="53"/>
      <c r="K8" s="53"/>
    </row>
    <row r="9" spans="1:11" x14ac:dyDescent="0.25">
      <c r="A9" s="101"/>
      <c r="B9" s="45" t="s">
        <v>10</v>
      </c>
      <c r="C9" s="53">
        <v>17</v>
      </c>
      <c r="D9" s="53">
        <v>0</v>
      </c>
      <c r="E9" s="53">
        <v>0</v>
      </c>
      <c r="F9" s="53">
        <v>177.13</v>
      </c>
      <c r="G9" s="53">
        <v>0</v>
      </c>
      <c r="H9" s="53">
        <v>0</v>
      </c>
      <c r="I9" s="43">
        <f>ROUND(9350/1.18/1000,2)</f>
        <v>7.92</v>
      </c>
      <c r="J9" s="53">
        <v>0</v>
      </c>
      <c r="K9" s="53">
        <v>0</v>
      </c>
    </row>
    <row r="10" spans="1:11" ht="30" x14ac:dyDescent="0.25">
      <c r="A10" s="101" t="s">
        <v>11</v>
      </c>
      <c r="B10" s="44" t="s">
        <v>12</v>
      </c>
      <c r="C10" s="53">
        <v>8</v>
      </c>
      <c r="D10" s="53">
        <v>1</v>
      </c>
      <c r="E10" s="53">
        <v>0</v>
      </c>
      <c r="F10" s="53">
        <v>263</v>
      </c>
      <c r="G10" s="53">
        <v>150</v>
      </c>
      <c r="H10" s="53">
        <v>0</v>
      </c>
      <c r="I10" s="43">
        <f>ROUND(177341.1/1.18/1000,2)</f>
        <v>150.29</v>
      </c>
      <c r="J10" s="43">
        <f>ROUND(67075.92/1.18/1000,2)</f>
        <v>56.84</v>
      </c>
      <c r="K10" s="53">
        <v>0</v>
      </c>
    </row>
    <row r="11" spans="1:11" x14ac:dyDescent="0.25">
      <c r="A11" s="101"/>
      <c r="B11" s="44" t="s">
        <v>9</v>
      </c>
      <c r="C11" s="53"/>
      <c r="D11" s="53"/>
      <c r="E11" s="53"/>
      <c r="F11" s="53"/>
      <c r="G11" s="53"/>
      <c r="H11" s="53"/>
      <c r="I11" s="43"/>
      <c r="J11" s="53"/>
      <c r="K11" s="53"/>
    </row>
    <row r="12" spans="1:11" x14ac:dyDescent="0.25">
      <c r="A12" s="101"/>
      <c r="B12" s="45" t="s">
        <v>13</v>
      </c>
      <c r="C12" s="53">
        <v>1</v>
      </c>
      <c r="D12" s="53">
        <v>0</v>
      </c>
      <c r="E12" s="53">
        <v>0</v>
      </c>
      <c r="F12" s="53">
        <v>18</v>
      </c>
      <c r="G12" s="53">
        <v>0</v>
      </c>
      <c r="H12" s="53">
        <v>0</v>
      </c>
      <c r="I12" s="43">
        <f>ROUND(8049.11/1.18/1000,2)</f>
        <v>6.82</v>
      </c>
      <c r="J12" s="53">
        <v>0</v>
      </c>
      <c r="K12" s="53">
        <v>0</v>
      </c>
    </row>
    <row r="13" spans="1:11" ht="30" x14ac:dyDescent="0.25">
      <c r="A13" s="101" t="s">
        <v>14</v>
      </c>
      <c r="B13" s="44" t="s">
        <v>15</v>
      </c>
      <c r="C13" s="53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x14ac:dyDescent="0.25">
      <c r="A14" s="101"/>
      <c r="B14" s="44" t="s">
        <v>9</v>
      </c>
      <c r="C14" s="53"/>
      <c r="D14" s="53"/>
      <c r="E14" s="53"/>
      <c r="F14" s="53"/>
      <c r="G14" s="53"/>
      <c r="H14" s="53"/>
      <c r="I14" s="43"/>
      <c r="J14" s="53"/>
      <c r="K14" s="53"/>
    </row>
    <row r="15" spans="1:11" ht="30" x14ac:dyDescent="0.25">
      <c r="A15" s="101"/>
      <c r="B15" s="44" t="s">
        <v>16</v>
      </c>
      <c r="C15" s="53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30" x14ac:dyDescent="0.25">
      <c r="A16" s="101" t="s">
        <v>17</v>
      </c>
      <c r="B16" s="44" t="s">
        <v>18</v>
      </c>
      <c r="C16" s="53">
        <v>0</v>
      </c>
      <c r="D16" s="53">
        <v>1</v>
      </c>
      <c r="E16" s="53">
        <v>0</v>
      </c>
      <c r="F16" s="53">
        <v>0</v>
      </c>
      <c r="G16" s="53">
        <v>800</v>
      </c>
      <c r="H16" s="53">
        <v>0</v>
      </c>
      <c r="I16" s="53">
        <v>0</v>
      </c>
      <c r="J16" s="43">
        <f>ROUND(357738.24/1.18/1000,2)</f>
        <v>303.17</v>
      </c>
      <c r="K16" s="53">
        <v>0</v>
      </c>
    </row>
    <row r="17" spans="1:11" x14ac:dyDescent="0.25">
      <c r="A17" s="101"/>
      <c r="B17" s="44" t="s">
        <v>9</v>
      </c>
      <c r="C17" s="53"/>
      <c r="D17" s="53"/>
      <c r="E17" s="53"/>
      <c r="F17" s="53"/>
      <c r="G17" s="53"/>
      <c r="H17" s="53"/>
      <c r="I17" s="43"/>
      <c r="J17" s="53"/>
      <c r="K17" s="53"/>
    </row>
    <row r="18" spans="1:11" ht="30" x14ac:dyDescent="0.25">
      <c r="A18" s="101"/>
      <c r="B18" s="44" t="s">
        <v>16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x14ac:dyDescent="0.25">
      <c r="A19" s="101" t="s">
        <v>19</v>
      </c>
      <c r="B19" s="44" t="s">
        <v>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</row>
    <row r="20" spans="1:11" x14ac:dyDescent="0.25">
      <c r="A20" s="101"/>
      <c r="B20" s="44" t="s">
        <v>9</v>
      </c>
      <c r="C20" s="53"/>
      <c r="D20" s="53"/>
      <c r="E20" s="53"/>
      <c r="F20" s="53"/>
      <c r="G20" s="53"/>
      <c r="H20" s="53"/>
      <c r="I20" s="43"/>
      <c r="J20" s="53"/>
      <c r="K20" s="53"/>
    </row>
    <row r="21" spans="1:11" ht="30" x14ac:dyDescent="0.25">
      <c r="A21" s="101"/>
      <c r="B21" s="44" t="s">
        <v>16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</row>
    <row r="22" spans="1:11" x14ac:dyDescent="0.25">
      <c r="A22" s="42" t="s">
        <v>21</v>
      </c>
      <c r="B22" s="44" t="s">
        <v>22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</row>
    <row r="25" spans="1:11" s="47" customFormat="1" ht="27.75" customHeight="1" x14ac:dyDescent="0.25">
      <c r="A25" s="100" t="s">
        <v>132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s="47" customFormat="1" ht="105.75" customHeight="1" x14ac:dyDescent="0.25">
      <c r="A26" s="100" t="s">
        <v>133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9" spans="1:11" s="2" customFormat="1" x14ac:dyDescent="0.25">
      <c r="A29" s="5"/>
      <c r="B29" s="2" t="s">
        <v>40</v>
      </c>
      <c r="I29" s="2" t="s">
        <v>41</v>
      </c>
    </row>
  </sheetData>
  <mergeCells count="15">
    <mergeCell ref="A1:K1"/>
    <mergeCell ref="A3:K3"/>
    <mergeCell ref="A5:A6"/>
    <mergeCell ref="B5:B6"/>
    <mergeCell ref="C5:E5"/>
    <mergeCell ref="F5:H5"/>
    <mergeCell ref="I5:K5"/>
    <mergeCell ref="A2:K2"/>
    <mergeCell ref="A25:K25"/>
    <mergeCell ref="A26:K26"/>
    <mergeCell ref="A7:A9"/>
    <mergeCell ref="A10:A12"/>
    <mergeCell ref="A13:A15"/>
    <mergeCell ref="A16:A18"/>
    <mergeCell ref="A19:A21"/>
  </mergeCells>
  <hyperlinks>
    <hyperlink ref="B9" r:id="rId1" location="block_881" display="http://base.garant.ru/186671/ - block_881"/>
    <hyperlink ref="B12" r:id="rId2" location="block_882" display="http://base.garant.ru/186671/ - block_882"/>
  </hyperlinks>
  <pageMargins left="0.7" right="0.7" top="0.75" bottom="0.75" header="0.3" footer="0.3"/>
  <pageSetup paperSize="9" scale="72" orientation="portrait" horizontalDpi="180" verticalDpi="18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K10" sqref="K10"/>
    </sheetView>
  </sheetViews>
  <sheetFormatPr defaultRowHeight="15" x14ac:dyDescent="0.25"/>
  <cols>
    <col min="1" max="1" width="9.140625" style="22"/>
    <col min="2" max="2" width="23" style="22" customWidth="1"/>
    <col min="3" max="6" width="9.140625" style="22"/>
    <col min="7" max="7" width="9.140625" style="22" customWidth="1"/>
    <col min="8" max="8" width="9.85546875" style="22" customWidth="1"/>
    <col min="9" max="16384" width="9.140625" style="22"/>
  </cols>
  <sheetData>
    <row r="1" spans="1:14" ht="15" customHeight="1" x14ac:dyDescent="0.25">
      <c r="A1" s="102" t="s">
        <v>130</v>
      </c>
      <c r="B1" s="102"/>
      <c r="C1" s="102"/>
      <c r="D1" s="102"/>
      <c r="E1" s="102"/>
      <c r="F1" s="102"/>
      <c r="G1" s="102"/>
      <c r="H1" s="102"/>
      <c r="I1" s="48"/>
      <c r="J1" s="48"/>
      <c r="K1" s="48"/>
      <c r="M1" s="103"/>
      <c r="N1" s="103"/>
    </row>
    <row r="2" spans="1:14" ht="15" customHeight="1" x14ac:dyDescent="0.25">
      <c r="A2" s="102" t="s">
        <v>134</v>
      </c>
      <c r="B2" s="102"/>
      <c r="C2" s="102"/>
      <c r="D2" s="102"/>
      <c r="E2" s="102"/>
      <c r="F2" s="102"/>
      <c r="G2" s="102"/>
      <c r="H2" s="102"/>
      <c r="I2" s="48"/>
      <c r="J2" s="48"/>
      <c r="K2" s="48"/>
      <c r="M2" s="40"/>
      <c r="N2" s="40"/>
    </row>
    <row r="3" spans="1:14" ht="15" customHeight="1" x14ac:dyDescent="0.25">
      <c r="A3" s="102" t="s">
        <v>23</v>
      </c>
      <c r="B3" s="102"/>
      <c r="C3" s="102"/>
      <c r="D3" s="102"/>
      <c r="E3" s="102"/>
      <c r="F3" s="102"/>
      <c r="G3" s="102"/>
      <c r="H3" s="102"/>
      <c r="I3" s="48"/>
      <c r="J3" s="48"/>
      <c r="K3" s="48"/>
    </row>
    <row r="4" spans="1:14" s="41" customFormat="1" x14ac:dyDescent="0.25"/>
    <row r="5" spans="1:14" ht="30.75" customHeight="1" x14ac:dyDescent="0.25">
      <c r="A5" s="101"/>
      <c r="B5" s="101" t="s">
        <v>0</v>
      </c>
      <c r="C5" s="101" t="s">
        <v>24</v>
      </c>
      <c r="D5" s="101"/>
      <c r="E5" s="101"/>
      <c r="F5" s="101" t="s">
        <v>2</v>
      </c>
      <c r="G5" s="101"/>
      <c r="H5" s="101"/>
    </row>
    <row r="6" spans="1:14" ht="30" x14ac:dyDescent="0.25">
      <c r="A6" s="101"/>
      <c r="B6" s="101"/>
      <c r="C6" s="42" t="s">
        <v>4</v>
      </c>
      <c r="D6" s="42" t="s">
        <v>5</v>
      </c>
      <c r="E6" s="42" t="s">
        <v>6</v>
      </c>
      <c r="F6" s="42" t="s">
        <v>4</v>
      </c>
      <c r="G6" s="42" t="s">
        <v>5</v>
      </c>
      <c r="H6" s="42" t="s">
        <v>6</v>
      </c>
    </row>
    <row r="7" spans="1:14" x14ac:dyDescent="0.25">
      <c r="A7" s="101" t="s">
        <v>7</v>
      </c>
      <c r="B7" s="44" t="s">
        <v>8</v>
      </c>
      <c r="C7" s="53">
        <v>47</v>
      </c>
      <c r="D7" s="53">
        <v>0</v>
      </c>
      <c r="E7" s="53">
        <v>0</v>
      </c>
      <c r="F7" s="53">
        <v>425.09</v>
      </c>
      <c r="G7" s="53">
        <v>0</v>
      </c>
      <c r="H7" s="53">
        <v>0</v>
      </c>
    </row>
    <row r="8" spans="1:14" x14ac:dyDescent="0.25">
      <c r="A8" s="101"/>
      <c r="B8" s="44" t="s">
        <v>9</v>
      </c>
      <c r="C8" s="53"/>
      <c r="D8" s="53"/>
      <c r="E8" s="53"/>
      <c r="F8" s="53"/>
      <c r="G8" s="53"/>
      <c r="H8" s="53"/>
    </row>
    <row r="9" spans="1:14" x14ac:dyDescent="0.25">
      <c r="A9" s="101"/>
      <c r="B9" s="45" t="s">
        <v>10</v>
      </c>
      <c r="C9" s="53">
        <v>17</v>
      </c>
      <c r="D9" s="53">
        <v>0</v>
      </c>
      <c r="E9" s="53">
        <v>0</v>
      </c>
      <c r="F9" s="53">
        <v>177.13</v>
      </c>
      <c r="G9" s="53">
        <v>0</v>
      </c>
      <c r="H9" s="53">
        <v>0</v>
      </c>
    </row>
    <row r="10" spans="1:14" ht="30" x14ac:dyDescent="0.25">
      <c r="A10" s="101" t="s">
        <v>11</v>
      </c>
      <c r="B10" s="44" t="s">
        <v>12</v>
      </c>
      <c r="C10" s="53">
        <v>11</v>
      </c>
      <c r="D10" s="53">
        <v>1</v>
      </c>
      <c r="E10" s="53">
        <v>0</v>
      </c>
      <c r="F10" s="53">
        <v>424</v>
      </c>
      <c r="G10" s="53">
        <v>150</v>
      </c>
      <c r="H10" s="53">
        <v>0</v>
      </c>
    </row>
    <row r="11" spans="1:14" x14ac:dyDescent="0.25">
      <c r="A11" s="101"/>
      <c r="B11" s="44" t="s">
        <v>9</v>
      </c>
      <c r="C11" s="53"/>
      <c r="D11" s="53"/>
      <c r="E11" s="53"/>
      <c r="F11" s="53"/>
      <c r="G11" s="53"/>
      <c r="H11" s="53"/>
    </row>
    <row r="12" spans="1:14" x14ac:dyDescent="0.25">
      <c r="A12" s="101"/>
      <c r="B12" s="45" t="s">
        <v>13</v>
      </c>
      <c r="C12" s="53">
        <v>1</v>
      </c>
      <c r="D12" s="53">
        <v>0</v>
      </c>
      <c r="E12" s="53">
        <v>0</v>
      </c>
      <c r="F12" s="53">
        <v>18</v>
      </c>
      <c r="G12" s="53">
        <v>0</v>
      </c>
      <c r="H12" s="53">
        <v>0</v>
      </c>
    </row>
    <row r="13" spans="1:14" ht="30" x14ac:dyDescent="0.25">
      <c r="A13" s="101" t="s">
        <v>14</v>
      </c>
      <c r="B13" s="44" t="s">
        <v>15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</row>
    <row r="14" spans="1:14" x14ac:dyDescent="0.25">
      <c r="A14" s="101"/>
      <c r="B14" s="44" t="s">
        <v>9</v>
      </c>
      <c r="C14" s="53"/>
      <c r="D14" s="53"/>
      <c r="E14" s="53"/>
      <c r="F14" s="53"/>
      <c r="G14" s="53"/>
      <c r="H14" s="53"/>
    </row>
    <row r="15" spans="1:14" ht="30" x14ac:dyDescent="0.25">
      <c r="A15" s="101"/>
      <c r="B15" s="44" t="s">
        <v>16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</row>
    <row r="16" spans="1:14" ht="30" x14ac:dyDescent="0.25">
      <c r="A16" s="101" t="s">
        <v>17</v>
      </c>
      <c r="B16" s="44" t="s">
        <v>18</v>
      </c>
      <c r="C16" s="53">
        <v>0</v>
      </c>
      <c r="D16" s="53">
        <v>1</v>
      </c>
      <c r="E16" s="53">
        <v>0</v>
      </c>
      <c r="F16" s="53">
        <v>0</v>
      </c>
      <c r="G16" s="53">
        <v>800</v>
      </c>
      <c r="H16" s="53">
        <v>0</v>
      </c>
    </row>
    <row r="17" spans="1:8" x14ac:dyDescent="0.25">
      <c r="A17" s="101"/>
      <c r="B17" s="44" t="s">
        <v>9</v>
      </c>
      <c r="C17" s="53"/>
      <c r="D17" s="53"/>
      <c r="E17" s="53"/>
      <c r="F17" s="53"/>
      <c r="G17" s="53"/>
      <c r="H17" s="53"/>
    </row>
    <row r="18" spans="1:8" ht="30" x14ac:dyDescent="0.25">
      <c r="A18" s="101"/>
      <c r="B18" s="44" t="s">
        <v>16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</row>
    <row r="19" spans="1:8" x14ac:dyDescent="0.25">
      <c r="A19" s="101" t="s">
        <v>19</v>
      </c>
      <c r="B19" s="44" t="s">
        <v>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</row>
    <row r="20" spans="1:8" x14ac:dyDescent="0.25">
      <c r="A20" s="101"/>
      <c r="B20" s="44" t="s">
        <v>9</v>
      </c>
      <c r="C20" s="53"/>
      <c r="D20" s="53"/>
      <c r="E20" s="53"/>
      <c r="F20" s="53"/>
      <c r="G20" s="53"/>
      <c r="H20" s="53"/>
    </row>
    <row r="21" spans="1:8" ht="30" x14ac:dyDescent="0.25">
      <c r="A21" s="101"/>
      <c r="B21" s="44" t="s">
        <v>16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</row>
    <row r="22" spans="1:8" x14ac:dyDescent="0.25">
      <c r="A22" s="42" t="s">
        <v>21</v>
      </c>
      <c r="B22" s="44" t="s">
        <v>22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</row>
    <row r="24" spans="1:8" s="49" customFormat="1" ht="32.25" customHeight="1" x14ac:dyDescent="0.25">
      <c r="A24" s="87" t="s">
        <v>132</v>
      </c>
      <c r="B24" s="87"/>
      <c r="C24" s="87"/>
      <c r="D24" s="87"/>
      <c r="E24" s="87"/>
      <c r="F24" s="87"/>
      <c r="G24" s="87"/>
      <c r="H24" s="87"/>
    </row>
    <row r="25" spans="1:8" s="49" customFormat="1" ht="120" customHeight="1" x14ac:dyDescent="0.25">
      <c r="A25" s="87" t="s">
        <v>133</v>
      </c>
      <c r="B25" s="87"/>
      <c r="C25" s="87"/>
      <c r="D25" s="87"/>
      <c r="E25" s="87"/>
      <c r="F25" s="87"/>
      <c r="G25" s="87"/>
      <c r="H25" s="87"/>
    </row>
    <row r="28" spans="1:8" x14ac:dyDescent="0.25">
      <c r="A28" s="28"/>
      <c r="B28" s="22" t="s">
        <v>40</v>
      </c>
      <c r="G28" s="22" t="s">
        <v>41</v>
      </c>
    </row>
  </sheetData>
  <mergeCells count="15">
    <mergeCell ref="M1:N1"/>
    <mergeCell ref="A5:A6"/>
    <mergeCell ref="B5:B6"/>
    <mergeCell ref="C5:E5"/>
    <mergeCell ref="F5:H5"/>
    <mergeCell ref="A24:H24"/>
    <mergeCell ref="A25:H25"/>
    <mergeCell ref="A1:H1"/>
    <mergeCell ref="A2:H2"/>
    <mergeCell ref="A3:H3"/>
    <mergeCell ref="A7:A9"/>
    <mergeCell ref="A10:A12"/>
    <mergeCell ref="A13:A15"/>
    <mergeCell ref="A16:A18"/>
    <mergeCell ref="A19:A21"/>
  </mergeCells>
  <hyperlinks>
    <hyperlink ref="B9" r:id="rId1" location="block_881" display="http://base.garant.ru/186671/ - block_881"/>
    <hyperlink ref="B12" r:id="rId2" location="block_882" display="http://base.garant.ru/186671/ - block_882"/>
  </hyperlinks>
  <pageMargins left="0.7" right="0.7" top="0.75" bottom="0.75" header="0.3" footer="0.3"/>
  <pageSetup paperSize="9" scale="99" orientation="portrait" horizontalDpi="180" verticalDpi="180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Прил. №2</vt:lpstr>
      <vt:lpstr>Прил №3</vt:lpstr>
      <vt:lpstr>Прил №4</vt:lpstr>
      <vt:lpstr>Прил №5</vt:lpstr>
      <vt:lpstr>Прил №6</vt:lpstr>
      <vt:lpstr>Прил №7</vt:lpstr>
      <vt:lpstr>Прил №8</vt:lpstr>
      <vt:lpstr>Прил №9</vt:lpstr>
      <vt:lpstr>'Прил №9'!Область_печати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2018-11-02T11:57:15Z</dcterms:modified>
</cp:coreProperties>
</file>