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<sst xmlns="http://schemas.openxmlformats.org/spreadsheetml/2006/main" count="248" uniqueCount="107">
  <si>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</si>
  <si>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</si>
  <si>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</si>
  <si>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</si>
  <si>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</si>
  <si>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усл. ед.м)</t>
  </si>
  <si>
    <t>Единица измерения</t>
  </si>
  <si>
    <t>Регион поставки товаров (выполнения работ, оказания услуг)</t>
  </si>
  <si>
    <t>Сведения о начальной (максимальной) цене договора (цене лота)  руб. без НДС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</si>
  <si>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</si>
  <si>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</si>
  <si>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</si>
  <si>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</si>
  <si>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</si>
  <si>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исполне­ния договора (месяц, год)</t>
  </si>
  <si>
    <t>да/нет</t>
  </si>
  <si>
    <t>Омская область</t>
  </si>
  <si>
    <t>нет</t>
  </si>
  <si>
    <t>цена договора определяется исходя из ежемесячных предельных уровней нерегулируемых цен в соответствии с ПП РФ №442 от 04.05.2012г</t>
  </si>
  <si>
    <t>не определена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</si>
  <si>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</si>
  <si>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</si>
  <si>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</si>
  <si>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</si>
  <si>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katcman64@mail.ru</t>
  </si>
  <si>
    <t>ИНН</t>
  </si>
  <si>
    <t>КПП</t>
  </si>
  <si>
    <t>ОКАТО</t>
  </si>
  <si>
    <t>ИП Кацман В.В.</t>
  </si>
  <si>
    <t>644020, г. Омск, пр-т К.Маркса, 60А, кв.34</t>
  </si>
  <si>
    <t>единственный источник (п.31 пп.18 Положения…)</t>
  </si>
  <si>
    <t>+7(3812)68-15-59</t>
  </si>
  <si>
    <t>Арнеда помещения ул. 10 лет Октября 182/3</t>
  </si>
  <si>
    <t>Аренда РП-324, КЛ-10кВ ф.1021 (ул. 6-я Станционная)</t>
  </si>
  <si>
    <t>единственный источник (п.31 пп.7 Положения…)</t>
  </si>
  <si>
    <t>м2</t>
  </si>
  <si>
    <t>Сведения о количестве (объеме)</t>
  </si>
  <si>
    <t>согласно условиям договора</t>
  </si>
  <si>
    <t>Исполнитель обязуется оказывать услуги по передаче электроэнергии по сетям ЕНЭС, путем осуществления комплекса организационно и технологически связанных действий, обеспечивающих передачу электроэнергии по сетям принадлежащим Исполнителю на праве собственности или на ином предусмотренном законодательством РФ основании, а Заказчик обязуется оплатить эти услуги</t>
  </si>
  <si>
    <t>единственный источник (п.31 пп.16 Положения…)</t>
  </si>
  <si>
    <t>Аренда ф. 1604, 1616 от ГПП "Новая"; ф. 3504, 3531 от ГПП "Весенняя", КЛ-10кВ протяженностью 8090м, КЛ-0,4кВ протяженностью 4815м, РП-616, ТП-6101, 6102, 6103, 6981.</t>
  </si>
  <si>
    <t>к/2017/1-п</t>
  </si>
  <si>
    <t>35.14</t>
  </si>
  <si>
    <t>к/2017/2-п</t>
  </si>
  <si>
    <t>68.20.2</t>
  </si>
  <si>
    <t>68.20.12</t>
  </si>
  <si>
    <t>055</t>
  </si>
  <si>
    <t>к/2017/3-п</t>
  </si>
  <si>
    <t>к/2017/4-п</t>
  </si>
  <si>
    <t>35.12.1</t>
  </si>
  <si>
    <t>35.12.10</t>
  </si>
  <si>
    <t>к/2017/5-п</t>
  </si>
  <si>
    <t>к/2017/6-п</t>
  </si>
  <si>
    <t>Аренда РП-335, КЛ-10кВ ф.1022, 1032, распределительными сетями 10/0,4кВ, КТП-1, 2, 3, 4, 5, 6, 7, 8 (микр. "Зеленая Долина")</t>
  </si>
  <si>
    <t>Аренда РП-408, КЛ-10кВ ф.2804, 2816, распределительных сетей 10/0,4кВ, ТП-4120А</t>
  </si>
  <si>
    <t>заявленная мощность - 1,417 МВт;               ставка на содержание сетей - 152648,99                                 (с 01.01.2017г); 159516,24                                      (с 01.07.2017г) руб./МВт в мес.</t>
  </si>
  <si>
    <t>к/2017/7-п</t>
  </si>
  <si>
    <t>Код по ОКВЭД2</t>
  </si>
  <si>
    <t>Код по ОКПД2</t>
  </si>
  <si>
    <t>усл. ед.</t>
  </si>
  <si>
    <t>35.14.10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</si>
  <si>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</si>
  <si>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</si>
  <si>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Идентификатор организации на ЭТП b2b-center.ru для которой планируется закупка</t>
  </si>
  <si>
    <t>Курс валюты</t>
  </si>
  <si>
    <t>Дата курса валюты</t>
  </si>
  <si>
    <t>Дополнительные поля</t>
  </si>
  <si>
    <t>Код способа закупки на ООС</t>
  </si>
  <si>
    <t>Подразделение</t>
  </si>
  <si>
    <t>Признак инновационной продукции</t>
  </si>
  <si>
    <t>закупки</t>
  </si>
  <si>
    <t>30.12.2016г., договор содержит условия пролонгации на тот же срок на тех же условиях</t>
  </si>
  <si>
    <t>01.03.2017г., договор содержит условия пролонгации на тот же срок на тех же условиях</t>
  </si>
  <si>
    <t>30.06.2017г., договор содержит условия пролонгации на тот же срок на тех же условиях</t>
  </si>
  <si>
    <t>31.12.2015г., договор содержит условия пролонгации на тот же срок на тех же условиях</t>
  </si>
  <si>
    <t>01.04.2016г., договор содержит условия пролонгации на тот же срок на тех же условиях</t>
  </si>
  <si>
    <t>31.08.2015г., договор содержит условия пролонгации на тот же срок на тех же условиях</t>
  </si>
  <si>
    <t>План закупки товаров  (работ, услуг) сетевой организации ИП Кацман В.В. на 2017 год</t>
  </si>
  <si>
    <t>к/2017/8-п</t>
  </si>
  <si>
    <t>Согласно договору № …012656 ГП обязуется предоставить в сети ТСО, а ТСО принять и оплатить электроэнергию, приобретаемую в целях компенсации технологического расхода (потерь в сетях ТСО) при ее передаче.</t>
  </si>
  <si>
    <t>31.12.2014г., договор содержит условия пролонгации на тот же срок на тех же условиях</t>
  </si>
  <si>
    <t>Согласно договору № …012852 ГП обязуется предоставить в сети ТСО, а ТСО принять и оплатить электроэнергию, приобретаемую в целях компенсации технологического расхода (потерь в сетях ТСО) при ее передаче.</t>
  </si>
  <si>
    <t>31.12.2013г., договор содержит условия пролонгации на тот же срок на тех же условиях</t>
  </si>
  <si>
    <t>Согласно договору № 011879 ГП обязуется предоставить в сети ТСО, а ТСО принять и оплатить электроэнергию, приобретаемую в целях компенсации технологического расхода (потерь в сетях ТСО) при ее передаче.</t>
  </si>
  <si>
    <t>Аренда ТП-6029 (ул. Ватутина, 29), ТП-5460 (ул. Димитрова, 64), распределительных сетей 10/0,4кВ</t>
  </si>
  <si>
    <t>Аренда ТП-134, 134А, КЛ-0,4кВ                           (микр. Старгород)</t>
  </si>
  <si>
    <t>31.12.2016г., договор содержит условия пролонгации на тот же срок на тех же условиях</t>
  </si>
  <si>
    <t>Аренда ТП-8262, КЛ-10кВ ф.33                                  (ул. 2-я Поселковая, 57) и ТП-140А, 144А, распределительных сетей 10/0,4кВ                        (микр. Старгород)</t>
  </si>
  <si>
    <t>к/2017/9-вп</t>
  </si>
  <si>
    <t>к/2017/10-вп</t>
  </si>
  <si>
    <t>к/2017/11-вп</t>
  </si>
  <si>
    <t>к/2017/12-вп</t>
  </si>
  <si>
    <t>к/2017/13-вп</t>
  </si>
  <si>
    <t>Арнеда помещения ул. 10 лет Октября 203 стр.1 каб.13</t>
  </si>
  <si>
    <t>31.12.2017г.</t>
  </si>
  <si>
    <t>к/2017/14-вп</t>
  </si>
  <si>
    <t>Аренда РП-1600, КТП-1, 2 (ул. Заводская, 5),               КЛ-6кВ ф.11ш-б, распределительных сетей 6кВ</t>
  </si>
  <si>
    <t>31.12.2017г., договор содержит условия пролонгации на тот же срок на тех же условиях</t>
  </si>
  <si>
    <t>к/2017/15-вп</t>
  </si>
  <si>
    <t>к/2017/16-вп</t>
  </si>
  <si>
    <t>Оперативно-диспетчерское обслуживание электроустановок</t>
  </si>
  <si>
    <t>74.9</t>
  </si>
  <si>
    <t>Оперативно-диспетчерское обслуживание электроустановок ТП-4061, 7772, РП-611,                     ТП-6029, 5460</t>
  </si>
  <si>
    <t>единственный источник (п.31 пп.4, 16 Положения…)</t>
  </si>
  <si>
    <t>к/2017/17-вп</t>
  </si>
  <si>
    <t>Ремонт КЛ-10кВ ф.1021 от ПС «Московка» в сторону РП-324 (ул. 6-я Станционная)</t>
  </si>
  <si>
    <t>14.03.2017г.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</si>
</sst>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4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9.35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9.35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Fill="1" applyAlignment="1">
      <alignment vertical="center" wrapText="1"/>
    </xf>
    <xf numFmtId="49" fontId="46" fillId="0" borderId="0" xfId="0" applyNumberFormat="1" applyFont="1" applyFill="1" applyAlignment="1">
      <alignment vertical="center" wrapText="1"/>
    </xf>
    <xf numFmtId="4" fontId="46" fillId="0" borderId="0" xfId="0" applyNumberFormat="1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8" fillId="0" borderId="10" xfId="42" applyFont="1" applyFill="1" applyBorder="1" applyAlignment="1" applyProtection="1">
      <alignment vertical="center" wrapText="1"/>
      <protection/>
    </xf>
    <xf numFmtId="1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1" fontId="46" fillId="0" borderId="0" xfId="0" applyNumberFormat="1" applyFont="1" applyFill="1" applyAlignment="1">
      <alignment vertical="center" wrapText="1"/>
    </xf>
    <xf numFmtId="1" fontId="46" fillId="0" borderId="0" xfId="0" applyNumberFormat="1" applyFont="1" applyFill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center" wrapText="1"/>
    </xf>
    <xf numFmtId="0" fontId="49" fillId="0" borderId="0" xfId="0" applyFont="1" applyFill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cman64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2"/>
  <sheetViews>
    <sheetView tabSelected="1" zoomScale="85" zoomScaleNormal="85" zoomScalePageLayoutView="0" workbookViewId="0" topLeftCell="A1">
      <selection activeCell="F35" sqref="F35"/>
    </sheetView>
  </sheetViews>
  <sheetFormatPr defaultColWidth="9.140625" defaultRowHeight="15"/>
  <cols>
    <col min="1" max="1" width="11.8515625" style="1" customWidth="1"/>
    <col min="2" max="3" width="9.140625" style="1" customWidth="1"/>
    <col min="4" max="4" width="41.140625" style="1" customWidth="1"/>
    <col min="5" max="5" width="13.140625" style="1" customWidth="1"/>
    <col min="6" max="6" width="8.28125" style="1" customWidth="1"/>
    <col min="7" max="7" width="13.7109375" style="1" customWidth="1"/>
    <col min="8" max="8" width="20.8515625" style="1" customWidth="1"/>
    <col min="9" max="9" width="11.8515625" style="1" customWidth="1"/>
    <col min="10" max="10" width="9.140625" style="7" customWidth="1"/>
    <col min="11" max="11" width="19.140625" style="1" customWidth="1"/>
    <col min="12" max="12" width="12.28125" style="1" customWidth="1"/>
    <col min="13" max="13" width="13.7109375" style="1" customWidth="1"/>
    <col min="14" max="14" width="14.421875" style="1" customWidth="1"/>
    <col min="15" max="15" width="11.140625" style="1" customWidth="1"/>
    <col min="16" max="18" width="9.140625" style="1" customWidth="1"/>
    <col min="19" max="19" width="22.140625" style="1" customWidth="1"/>
    <col min="20" max="20" width="16.57421875" style="1" customWidth="1"/>
    <col min="21" max="21" width="8.00390625" style="1" customWidth="1"/>
    <col min="22" max="22" width="7.8515625" style="1" customWidth="1"/>
    <col min="23" max="23" width="10.28125" style="1" customWidth="1"/>
    <col min="24" max="16384" width="9.140625" style="1" customWidth="1"/>
  </cols>
  <sheetData>
    <row r="2" spans="2:11" ht="14.25">
      <c r="B2" s="28" t="s">
        <v>77</v>
      </c>
      <c r="C2" s="28"/>
      <c r="D2" s="28"/>
      <c r="E2" s="28"/>
      <c r="F2" s="28"/>
      <c r="G2" s="28"/>
      <c r="I2" s="2"/>
      <c r="K2" s="3"/>
    </row>
    <row r="3" spans="2:11" ht="12.75">
      <c r="B3" s="6"/>
      <c r="C3" s="6"/>
      <c r="D3" s="6"/>
      <c r="E3" s="6"/>
      <c r="F3" s="6"/>
      <c r="G3" s="6"/>
      <c r="I3" s="2"/>
      <c r="K3" s="3"/>
    </row>
    <row r="4" spans="1:11" ht="17.25" customHeight="1">
      <c r="A4" s="25" t="s">
        <v>20</v>
      </c>
      <c r="B4" s="25"/>
      <c r="C4" s="25"/>
      <c r="D4" s="11" t="s">
        <v>28</v>
      </c>
      <c r="E4" s="6"/>
      <c r="F4" s="6"/>
      <c r="G4" s="6"/>
      <c r="I4" s="2"/>
      <c r="K4" s="3"/>
    </row>
    <row r="5" spans="1:11" ht="17.25" customHeight="1">
      <c r="A5" s="25" t="s">
        <v>21</v>
      </c>
      <c r="B5" s="25"/>
      <c r="C5" s="25"/>
      <c r="D5" s="11" t="s">
        <v>29</v>
      </c>
      <c r="E5" s="6"/>
      <c r="F5" s="6"/>
      <c r="G5" s="6"/>
      <c r="I5" s="2"/>
      <c r="K5" s="3"/>
    </row>
    <row r="6" spans="1:11" ht="17.25" customHeight="1">
      <c r="A6" s="25" t="s">
        <v>22</v>
      </c>
      <c r="B6" s="25"/>
      <c r="C6" s="25"/>
      <c r="D6" s="11" t="s">
        <v>31</v>
      </c>
      <c r="E6" s="6"/>
      <c r="F6" s="6"/>
      <c r="G6" s="6"/>
      <c r="I6" s="2"/>
      <c r="K6" s="3"/>
    </row>
    <row r="7" spans="1:11" ht="17.25" customHeight="1">
      <c r="A7" s="25" t="s">
        <v>23</v>
      </c>
      <c r="B7" s="25"/>
      <c r="C7" s="25"/>
      <c r="D7" s="13" t="s">
        <v>24</v>
      </c>
      <c r="E7" s="6"/>
      <c r="F7" s="6"/>
      <c r="G7" s="6"/>
      <c r="I7" s="2"/>
      <c r="K7" s="3"/>
    </row>
    <row r="8" spans="1:11" ht="17.25" customHeight="1">
      <c r="A8" s="25" t="s">
        <v>25</v>
      </c>
      <c r="B8" s="25"/>
      <c r="C8" s="25"/>
      <c r="D8" s="14">
        <v>550500237109</v>
      </c>
      <c r="E8" s="6"/>
      <c r="F8" s="6"/>
      <c r="G8" s="6"/>
      <c r="I8" s="2"/>
      <c r="K8" s="3"/>
    </row>
    <row r="9" spans="1:11" ht="17.25" customHeight="1">
      <c r="A9" s="25" t="s">
        <v>26</v>
      </c>
      <c r="B9" s="25"/>
      <c r="C9" s="25"/>
      <c r="D9" s="15" t="s">
        <v>17</v>
      </c>
      <c r="E9" s="6"/>
      <c r="F9" s="6"/>
      <c r="G9" s="6"/>
      <c r="I9" s="2"/>
      <c r="K9" s="3"/>
    </row>
    <row r="10" spans="1:11" ht="17.25" customHeight="1">
      <c r="A10" s="25" t="s">
        <v>27</v>
      </c>
      <c r="B10" s="25"/>
      <c r="C10" s="25"/>
      <c r="D10" s="15">
        <v>52000000000</v>
      </c>
      <c r="E10" s="6"/>
      <c r="F10" s="6"/>
      <c r="G10" s="6"/>
      <c r="I10" s="2"/>
      <c r="K10" s="3"/>
    </row>
    <row r="11" spans="2:11" ht="12.75">
      <c r="B11" s="6"/>
      <c r="C11" s="6"/>
      <c r="D11" s="6"/>
      <c r="E11" s="6"/>
      <c r="F11" s="6"/>
      <c r="G11" s="6"/>
      <c r="I11" s="2"/>
      <c r="K11" s="3"/>
    </row>
    <row r="12" spans="1:23" ht="15" customHeight="1">
      <c r="A12" s="26" t="s">
        <v>0</v>
      </c>
      <c r="B12" s="26" t="s">
        <v>57</v>
      </c>
      <c r="C12" s="26" t="s">
        <v>58</v>
      </c>
      <c r="D12" s="26" t="s">
        <v>1</v>
      </c>
      <c r="E12" s="26"/>
      <c r="F12" s="26"/>
      <c r="G12" s="26"/>
      <c r="H12" s="26"/>
      <c r="I12" s="29"/>
      <c r="J12" s="26"/>
      <c r="K12" s="26"/>
      <c r="L12" s="26"/>
      <c r="M12" s="26"/>
      <c r="N12" s="26" t="s">
        <v>2</v>
      </c>
      <c r="O12" s="26" t="s">
        <v>3</v>
      </c>
      <c r="P12" s="30" t="s">
        <v>66</v>
      </c>
      <c r="Q12" s="30"/>
      <c r="R12" s="30"/>
      <c r="S12" s="30"/>
      <c r="T12" s="30"/>
      <c r="U12" s="30"/>
      <c r="V12" s="30"/>
      <c r="W12" s="30"/>
    </row>
    <row r="13" spans="1:23" ht="42" customHeight="1">
      <c r="A13" s="26"/>
      <c r="B13" s="26"/>
      <c r="C13" s="26"/>
      <c r="D13" s="26" t="s">
        <v>4</v>
      </c>
      <c r="E13" s="26" t="s">
        <v>5</v>
      </c>
      <c r="F13" s="26" t="s">
        <v>6</v>
      </c>
      <c r="G13" s="26"/>
      <c r="H13" s="26"/>
      <c r="I13" s="29" t="s">
        <v>7</v>
      </c>
      <c r="J13" s="26"/>
      <c r="K13" s="27" t="s">
        <v>8</v>
      </c>
      <c r="L13" s="26" t="s">
        <v>9</v>
      </c>
      <c r="M13" s="26"/>
      <c r="N13" s="26"/>
      <c r="O13" s="26"/>
      <c r="P13" s="30"/>
      <c r="Q13" s="30"/>
      <c r="R13" s="30"/>
      <c r="S13" s="30"/>
      <c r="T13" s="30"/>
      <c r="U13" s="30"/>
      <c r="V13" s="30"/>
      <c r="W13" s="30"/>
    </row>
    <row r="14" spans="1:23" s="16" customFormat="1" ht="76.5" customHeight="1">
      <c r="A14" s="26"/>
      <c r="B14" s="26"/>
      <c r="C14" s="26"/>
      <c r="D14" s="26"/>
      <c r="E14" s="26"/>
      <c r="F14" s="9" t="s">
        <v>10</v>
      </c>
      <c r="G14" s="9" t="s">
        <v>11</v>
      </c>
      <c r="H14" s="9" t="s">
        <v>36</v>
      </c>
      <c r="I14" s="9" t="s">
        <v>12</v>
      </c>
      <c r="J14" s="10" t="s">
        <v>11</v>
      </c>
      <c r="K14" s="27"/>
      <c r="L14" s="9" t="s">
        <v>13</v>
      </c>
      <c r="M14" s="9" t="s">
        <v>14</v>
      </c>
      <c r="N14" s="26"/>
      <c r="O14" s="10" t="s">
        <v>15</v>
      </c>
      <c r="P14" s="9" t="s">
        <v>67</v>
      </c>
      <c r="Q14" s="9" t="s">
        <v>68</v>
      </c>
      <c r="R14" s="9" t="s">
        <v>61</v>
      </c>
      <c r="S14" s="9" t="s">
        <v>62</v>
      </c>
      <c r="T14" s="9" t="s">
        <v>63</v>
      </c>
      <c r="U14" s="9" t="s">
        <v>64</v>
      </c>
      <c r="V14" s="9" t="s">
        <v>65</v>
      </c>
      <c r="W14" s="9" t="s">
        <v>69</v>
      </c>
    </row>
    <row r="15" spans="1:23" s="17" customFormat="1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ht="102">
      <c r="A16" s="4" t="s">
        <v>41</v>
      </c>
      <c r="B16" s="4" t="s">
        <v>42</v>
      </c>
      <c r="C16" s="4" t="s">
        <v>60</v>
      </c>
      <c r="D16" s="11" t="s">
        <v>83</v>
      </c>
      <c r="E16" s="4" t="s">
        <v>17</v>
      </c>
      <c r="F16" s="4">
        <v>876</v>
      </c>
      <c r="G16" s="4" t="s">
        <v>59</v>
      </c>
      <c r="H16" s="4">
        <v>143000</v>
      </c>
      <c r="I16" s="10">
        <v>52000000000</v>
      </c>
      <c r="J16" s="4" t="s">
        <v>16</v>
      </c>
      <c r="K16" s="4" t="s">
        <v>18</v>
      </c>
      <c r="L16" s="8" t="s">
        <v>19</v>
      </c>
      <c r="M16" s="8" t="s">
        <v>74</v>
      </c>
      <c r="N16" s="11" t="s">
        <v>30</v>
      </c>
      <c r="O16" s="4">
        <v>0</v>
      </c>
      <c r="P16" s="4">
        <v>3363</v>
      </c>
      <c r="Q16" s="4" t="s">
        <v>70</v>
      </c>
      <c r="R16" s="4">
        <v>0</v>
      </c>
      <c r="S16" s="4">
        <v>0</v>
      </c>
      <c r="T16" s="11"/>
      <c r="U16" s="11"/>
      <c r="V16" s="11"/>
      <c r="W16" s="4">
        <v>0</v>
      </c>
    </row>
    <row r="17" spans="1:23" ht="102">
      <c r="A17" s="4" t="s">
        <v>78</v>
      </c>
      <c r="B17" s="4" t="s">
        <v>42</v>
      </c>
      <c r="C17" s="4" t="s">
        <v>60</v>
      </c>
      <c r="D17" s="11" t="s">
        <v>79</v>
      </c>
      <c r="E17" s="4" t="s">
        <v>17</v>
      </c>
      <c r="F17" s="4">
        <v>876</v>
      </c>
      <c r="G17" s="4" t="s">
        <v>59</v>
      </c>
      <c r="H17" s="7">
        <v>595000</v>
      </c>
      <c r="I17" s="10">
        <v>52000000000</v>
      </c>
      <c r="J17" s="4" t="s">
        <v>16</v>
      </c>
      <c r="K17" s="4" t="s">
        <v>18</v>
      </c>
      <c r="L17" s="8" t="s">
        <v>19</v>
      </c>
      <c r="M17" s="8" t="s">
        <v>80</v>
      </c>
      <c r="N17" s="11" t="s">
        <v>30</v>
      </c>
      <c r="O17" s="4">
        <v>0</v>
      </c>
      <c r="P17" s="4">
        <v>3363</v>
      </c>
      <c r="Q17" s="4" t="s">
        <v>70</v>
      </c>
      <c r="R17" s="4">
        <v>0</v>
      </c>
      <c r="S17" s="4">
        <v>0</v>
      </c>
      <c r="T17" s="11"/>
      <c r="U17" s="11"/>
      <c r="V17" s="11"/>
      <c r="W17" s="4">
        <v>0</v>
      </c>
    </row>
    <row r="18" spans="1:23" ht="114.75">
      <c r="A18" s="4" t="s">
        <v>43</v>
      </c>
      <c r="B18" s="4" t="s">
        <v>49</v>
      </c>
      <c r="C18" s="4" t="s">
        <v>50</v>
      </c>
      <c r="D18" s="11" t="s">
        <v>38</v>
      </c>
      <c r="E18" s="4" t="s">
        <v>17</v>
      </c>
      <c r="F18" s="4">
        <v>876</v>
      </c>
      <c r="G18" s="4" t="s">
        <v>59</v>
      </c>
      <c r="H18" s="4" t="s">
        <v>55</v>
      </c>
      <c r="I18" s="10">
        <v>52000000000</v>
      </c>
      <c r="J18" s="4" t="s">
        <v>16</v>
      </c>
      <c r="K18" s="5">
        <v>2578848.44</v>
      </c>
      <c r="L18" s="8" t="s">
        <v>19</v>
      </c>
      <c r="M18" s="8" t="s">
        <v>74</v>
      </c>
      <c r="N18" s="11" t="s">
        <v>39</v>
      </c>
      <c r="O18" s="4">
        <v>0</v>
      </c>
      <c r="P18" s="4">
        <v>3363</v>
      </c>
      <c r="Q18" s="4" t="s">
        <v>70</v>
      </c>
      <c r="R18" s="4">
        <v>0</v>
      </c>
      <c r="S18" s="4">
        <v>0</v>
      </c>
      <c r="T18" s="11"/>
      <c r="U18" s="11"/>
      <c r="V18" s="11"/>
      <c r="W18" s="4">
        <v>0</v>
      </c>
    </row>
    <row r="19" spans="1:23" ht="102">
      <c r="A19" s="4" t="s">
        <v>47</v>
      </c>
      <c r="B19" s="4" t="s">
        <v>44</v>
      </c>
      <c r="C19" s="4" t="s">
        <v>45</v>
      </c>
      <c r="D19" s="11" t="s">
        <v>32</v>
      </c>
      <c r="E19" s="4" t="s">
        <v>17</v>
      </c>
      <c r="F19" s="12" t="s">
        <v>46</v>
      </c>
      <c r="G19" s="4" t="s">
        <v>35</v>
      </c>
      <c r="H19" s="4" t="s">
        <v>37</v>
      </c>
      <c r="I19" s="10">
        <v>52000000000</v>
      </c>
      <c r="J19" s="4" t="s">
        <v>16</v>
      </c>
      <c r="K19" s="5">
        <v>110000</v>
      </c>
      <c r="L19" s="8" t="s">
        <v>19</v>
      </c>
      <c r="M19" s="8" t="s">
        <v>75</v>
      </c>
      <c r="N19" s="11" t="s">
        <v>34</v>
      </c>
      <c r="O19" s="4">
        <v>0</v>
      </c>
      <c r="P19" s="4">
        <v>3363</v>
      </c>
      <c r="Q19" s="4" t="s">
        <v>70</v>
      </c>
      <c r="R19" s="4">
        <v>1</v>
      </c>
      <c r="S19" s="4">
        <v>0</v>
      </c>
      <c r="T19" s="11"/>
      <c r="U19" s="11"/>
      <c r="V19" s="11"/>
      <c r="W19" s="4">
        <v>0</v>
      </c>
    </row>
    <row r="20" spans="1:23" ht="102">
      <c r="A20" s="4" t="s">
        <v>48</v>
      </c>
      <c r="B20" s="4" t="s">
        <v>44</v>
      </c>
      <c r="C20" s="4" t="s">
        <v>45</v>
      </c>
      <c r="D20" s="11" t="s">
        <v>33</v>
      </c>
      <c r="E20" s="4" t="s">
        <v>17</v>
      </c>
      <c r="F20" s="4">
        <v>876</v>
      </c>
      <c r="G20" s="4" t="s">
        <v>59</v>
      </c>
      <c r="H20" s="4" t="s">
        <v>37</v>
      </c>
      <c r="I20" s="10">
        <v>52000000000</v>
      </c>
      <c r="J20" s="4" t="s">
        <v>16</v>
      </c>
      <c r="K20" s="5">
        <v>184955.04</v>
      </c>
      <c r="L20" s="8" t="s">
        <v>19</v>
      </c>
      <c r="M20" s="8" t="s">
        <v>76</v>
      </c>
      <c r="N20" s="11" t="s">
        <v>34</v>
      </c>
      <c r="O20" s="4">
        <v>0</v>
      </c>
      <c r="P20" s="4">
        <v>3363</v>
      </c>
      <c r="Q20" s="4" t="s">
        <v>70</v>
      </c>
      <c r="R20" s="4">
        <v>1</v>
      </c>
      <c r="S20" s="4">
        <v>0</v>
      </c>
      <c r="T20" s="11"/>
      <c r="U20" s="11"/>
      <c r="V20" s="11"/>
      <c r="W20" s="4">
        <v>0</v>
      </c>
    </row>
    <row r="21" spans="1:23" ht="102">
      <c r="A21" s="4" t="s">
        <v>51</v>
      </c>
      <c r="B21" s="4" t="s">
        <v>44</v>
      </c>
      <c r="C21" s="4" t="s">
        <v>45</v>
      </c>
      <c r="D21" s="11" t="s">
        <v>40</v>
      </c>
      <c r="E21" s="4" t="s">
        <v>17</v>
      </c>
      <c r="F21" s="4">
        <v>876</v>
      </c>
      <c r="G21" s="4" t="s">
        <v>59</v>
      </c>
      <c r="H21" s="4" t="s">
        <v>37</v>
      </c>
      <c r="I21" s="10">
        <v>52000000000</v>
      </c>
      <c r="J21" s="4" t="s">
        <v>16</v>
      </c>
      <c r="K21" s="5">
        <v>1800000</v>
      </c>
      <c r="L21" s="8" t="s">
        <v>19</v>
      </c>
      <c r="M21" s="8" t="s">
        <v>71</v>
      </c>
      <c r="N21" s="11" t="s">
        <v>34</v>
      </c>
      <c r="O21" s="4">
        <v>0</v>
      </c>
      <c r="P21" s="4">
        <v>3363</v>
      </c>
      <c r="Q21" s="4" t="s">
        <v>70</v>
      </c>
      <c r="R21" s="4">
        <v>1</v>
      </c>
      <c r="S21" s="4">
        <v>0</v>
      </c>
      <c r="T21" s="11"/>
      <c r="U21" s="11"/>
      <c r="V21" s="11"/>
      <c r="W21" s="4">
        <v>0</v>
      </c>
    </row>
    <row r="22" spans="1:23" ht="102">
      <c r="A22" s="4" t="s">
        <v>52</v>
      </c>
      <c r="B22" s="4" t="s">
        <v>44</v>
      </c>
      <c r="C22" s="4" t="s">
        <v>45</v>
      </c>
      <c r="D22" s="11" t="s">
        <v>53</v>
      </c>
      <c r="E22" s="4" t="s">
        <v>17</v>
      </c>
      <c r="F22" s="4">
        <v>876</v>
      </c>
      <c r="G22" s="4" t="s">
        <v>59</v>
      </c>
      <c r="H22" s="4" t="s">
        <v>37</v>
      </c>
      <c r="I22" s="10">
        <v>52000000000</v>
      </c>
      <c r="J22" s="4" t="s">
        <v>16</v>
      </c>
      <c r="K22" s="5">
        <v>195000</v>
      </c>
      <c r="L22" s="8" t="s">
        <v>19</v>
      </c>
      <c r="M22" s="8" t="s">
        <v>72</v>
      </c>
      <c r="N22" s="11" t="s">
        <v>34</v>
      </c>
      <c r="O22" s="4">
        <v>0</v>
      </c>
      <c r="P22" s="4">
        <v>3363</v>
      </c>
      <c r="Q22" s="4" t="s">
        <v>70</v>
      </c>
      <c r="R22" s="4">
        <v>1</v>
      </c>
      <c r="S22" s="4">
        <v>0</v>
      </c>
      <c r="T22" s="11"/>
      <c r="U22" s="11"/>
      <c r="V22" s="11"/>
      <c r="W22" s="4">
        <v>0</v>
      </c>
    </row>
    <row r="23" spans="1:23" ht="102">
      <c r="A23" s="4" t="s">
        <v>56</v>
      </c>
      <c r="B23" s="4" t="s">
        <v>44</v>
      </c>
      <c r="C23" s="4" t="s">
        <v>45</v>
      </c>
      <c r="D23" s="11" t="s">
        <v>54</v>
      </c>
      <c r="E23" s="4" t="s">
        <v>17</v>
      </c>
      <c r="F23" s="4">
        <v>876</v>
      </c>
      <c r="G23" s="4" t="s">
        <v>59</v>
      </c>
      <c r="H23" s="4" t="s">
        <v>37</v>
      </c>
      <c r="I23" s="10">
        <v>52000000000</v>
      </c>
      <c r="J23" s="4" t="s">
        <v>16</v>
      </c>
      <c r="K23" s="5">
        <v>193869.2</v>
      </c>
      <c r="L23" s="8" t="s">
        <v>19</v>
      </c>
      <c r="M23" s="8" t="s">
        <v>73</v>
      </c>
      <c r="N23" s="11" t="s">
        <v>34</v>
      </c>
      <c r="O23" s="4">
        <v>0</v>
      </c>
      <c r="P23" s="4">
        <v>3363</v>
      </c>
      <c r="Q23" s="4" t="s">
        <v>70</v>
      </c>
      <c r="R23" s="4">
        <v>1</v>
      </c>
      <c r="S23" s="4">
        <v>0</v>
      </c>
      <c r="T23" s="11"/>
      <c r="U23" s="11"/>
      <c r="V23" s="11"/>
      <c r="W23" s="4">
        <v>0</v>
      </c>
    </row>
    <row r="24" spans="1:23" ht="102">
      <c r="A24" s="19" t="s">
        <v>88</v>
      </c>
      <c r="B24" s="22" t="s">
        <v>101</v>
      </c>
      <c r="C24" s="22" t="s">
        <v>101</v>
      </c>
      <c r="D24" s="18" t="s">
        <v>100</v>
      </c>
      <c r="E24" s="19" t="s">
        <v>17</v>
      </c>
      <c r="F24" s="19">
        <v>876</v>
      </c>
      <c r="G24" s="19" t="s">
        <v>59</v>
      </c>
      <c r="H24" s="19" t="s">
        <v>37</v>
      </c>
      <c r="I24" s="10">
        <v>52000000000</v>
      </c>
      <c r="J24" s="19" t="s">
        <v>16</v>
      </c>
      <c r="K24" s="5">
        <f>ROUND(555243.12/1.18,2)</f>
        <v>470545.02</v>
      </c>
      <c r="L24" s="8" t="s">
        <v>19</v>
      </c>
      <c r="M24" s="23" t="s">
        <v>97</v>
      </c>
      <c r="N24" s="18" t="s">
        <v>103</v>
      </c>
      <c r="O24" s="19">
        <v>0</v>
      </c>
      <c r="P24" s="19">
        <v>3363</v>
      </c>
      <c r="Q24" s="19" t="s">
        <v>70</v>
      </c>
      <c r="R24" s="19">
        <v>0</v>
      </c>
      <c r="S24" s="19">
        <v>0</v>
      </c>
      <c r="T24" s="18"/>
      <c r="U24" s="18"/>
      <c r="V24" s="18"/>
      <c r="W24" s="19">
        <v>0</v>
      </c>
    </row>
    <row r="25" spans="1:23" ht="102">
      <c r="A25" s="4" t="s">
        <v>89</v>
      </c>
      <c r="B25" s="4" t="s">
        <v>44</v>
      </c>
      <c r="C25" s="4" t="s">
        <v>45</v>
      </c>
      <c r="D25" s="11" t="s">
        <v>84</v>
      </c>
      <c r="E25" s="4" t="s">
        <v>17</v>
      </c>
      <c r="F25" s="4">
        <v>876</v>
      </c>
      <c r="G25" s="4" t="s">
        <v>59</v>
      </c>
      <c r="H25" s="4" t="s">
        <v>37</v>
      </c>
      <c r="I25" s="10">
        <v>52000000000</v>
      </c>
      <c r="J25" s="4" t="s">
        <v>16</v>
      </c>
      <c r="K25" s="5">
        <f>ROUND(30000/1.18*8,2)</f>
        <v>203389.83</v>
      </c>
      <c r="L25" s="8" t="s">
        <v>19</v>
      </c>
      <c r="M25" s="8" t="s">
        <v>74</v>
      </c>
      <c r="N25" s="11" t="s">
        <v>34</v>
      </c>
      <c r="O25" s="4">
        <v>0</v>
      </c>
      <c r="P25" s="4">
        <v>3363</v>
      </c>
      <c r="Q25" s="4" t="s">
        <v>70</v>
      </c>
      <c r="R25" s="4">
        <v>1</v>
      </c>
      <c r="S25" s="4">
        <v>0</v>
      </c>
      <c r="T25" s="11"/>
      <c r="U25" s="11"/>
      <c r="V25" s="11"/>
      <c r="W25" s="4">
        <v>0</v>
      </c>
    </row>
    <row r="26" spans="1:23" ht="102">
      <c r="A26" s="4" t="s">
        <v>90</v>
      </c>
      <c r="B26" s="4" t="s">
        <v>44</v>
      </c>
      <c r="C26" s="4" t="s">
        <v>45</v>
      </c>
      <c r="D26" s="11" t="s">
        <v>96</v>
      </c>
      <c r="E26" s="4" t="s">
        <v>17</v>
      </c>
      <c r="F26" s="4">
        <v>876</v>
      </c>
      <c r="G26" s="4" t="s">
        <v>59</v>
      </c>
      <c r="H26" s="4" t="s">
        <v>37</v>
      </c>
      <c r="I26" s="10">
        <v>52000000000</v>
      </c>
      <c r="J26" s="4" t="s">
        <v>16</v>
      </c>
      <c r="K26" s="5">
        <f>ROUND(38516.26/1.18*8,2)</f>
        <v>261127.19</v>
      </c>
      <c r="L26" s="8" t="s">
        <v>19</v>
      </c>
      <c r="M26" s="8" t="s">
        <v>74</v>
      </c>
      <c r="N26" s="11" t="s">
        <v>34</v>
      </c>
      <c r="O26" s="4">
        <v>0</v>
      </c>
      <c r="P26" s="4">
        <v>3363</v>
      </c>
      <c r="Q26" s="4" t="s">
        <v>70</v>
      </c>
      <c r="R26" s="4">
        <v>1</v>
      </c>
      <c r="S26" s="4">
        <v>0</v>
      </c>
      <c r="T26" s="11"/>
      <c r="U26" s="11"/>
      <c r="V26" s="11"/>
      <c r="W26" s="4">
        <v>0</v>
      </c>
    </row>
    <row r="27" spans="1:23" ht="102">
      <c r="A27" s="4" t="s">
        <v>91</v>
      </c>
      <c r="B27" s="4" t="s">
        <v>44</v>
      </c>
      <c r="C27" s="4" t="s">
        <v>45</v>
      </c>
      <c r="D27" s="11" t="s">
        <v>85</v>
      </c>
      <c r="E27" s="4" t="s">
        <v>17</v>
      </c>
      <c r="F27" s="4">
        <v>876</v>
      </c>
      <c r="G27" s="4" t="s">
        <v>59</v>
      </c>
      <c r="H27" s="4" t="s">
        <v>37</v>
      </c>
      <c r="I27" s="10">
        <v>52000000000</v>
      </c>
      <c r="J27" s="4" t="s">
        <v>16</v>
      </c>
      <c r="K27" s="5">
        <f>ROUND(40000/1.18*8,2)</f>
        <v>271186.44</v>
      </c>
      <c r="L27" s="8" t="s">
        <v>19</v>
      </c>
      <c r="M27" s="8" t="s">
        <v>86</v>
      </c>
      <c r="N27" s="11" t="s">
        <v>34</v>
      </c>
      <c r="O27" s="4">
        <v>0</v>
      </c>
      <c r="P27" s="4">
        <v>3363</v>
      </c>
      <c r="Q27" s="4" t="s">
        <v>70</v>
      </c>
      <c r="R27" s="4">
        <v>1</v>
      </c>
      <c r="S27" s="4">
        <v>0</v>
      </c>
      <c r="T27" s="11"/>
      <c r="U27" s="11"/>
      <c r="V27" s="11"/>
      <c r="W27" s="4">
        <v>0</v>
      </c>
    </row>
    <row r="28" spans="1:23" ht="102">
      <c r="A28" s="4" t="s">
        <v>92</v>
      </c>
      <c r="B28" s="4" t="s">
        <v>44</v>
      </c>
      <c r="C28" s="4" t="s">
        <v>45</v>
      </c>
      <c r="D28" s="11" t="s">
        <v>87</v>
      </c>
      <c r="E28" s="4" t="s">
        <v>17</v>
      </c>
      <c r="F28" s="4">
        <v>876</v>
      </c>
      <c r="G28" s="4" t="s">
        <v>59</v>
      </c>
      <c r="H28" s="4" t="s">
        <v>37</v>
      </c>
      <c r="I28" s="10">
        <v>52000000000</v>
      </c>
      <c r="J28" s="4" t="s">
        <v>16</v>
      </c>
      <c r="K28" s="5">
        <f>ROUND(80000/1.18*6+110000/1.18*2,2)</f>
        <v>593220.34</v>
      </c>
      <c r="L28" s="8" t="s">
        <v>19</v>
      </c>
      <c r="M28" s="8" t="s">
        <v>86</v>
      </c>
      <c r="N28" s="11" t="s">
        <v>34</v>
      </c>
      <c r="O28" s="4">
        <v>0</v>
      </c>
      <c r="P28" s="4">
        <v>3363</v>
      </c>
      <c r="Q28" s="4" t="s">
        <v>70</v>
      </c>
      <c r="R28" s="4">
        <v>1</v>
      </c>
      <c r="S28" s="4">
        <v>0</v>
      </c>
      <c r="T28" s="11"/>
      <c r="U28" s="11"/>
      <c r="V28" s="11"/>
      <c r="W28" s="4">
        <v>0</v>
      </c>
    </row>
    <row r="29" spans="1:23" ht="51">
      <c r="A29" s="4" t="s">
        <v>95</v>
      </c>
      <c r="B29" s="4" t="s">
        <v>44</v>
      </c>
      <c r="C29" s="4" t="s">
        <v>45</v>
      </c>
      <c r="D29" s="11" t="s">
        <v>93</v>
      </c>
      <c r="E29" s="4" t="s">
        <v>17</v>
      </c>
      <c r="F29" s="12" t="s">
        <v>46</v>
      </c>
      <c r="G29" s="4" t="s">
        <v>35</v>
      </c>
      <c r="H29" s="4" t="s">
        <v>37</v>
      </c>
      <c r="I29" s="10">
        <v>52000000000</v>
      </c>
      <c r="J29" s="4" t="s">
        <v>16</v>
      </c>
      <c r="K29" s="5">
        <v>240000</v>
      </c>
      <c r="L29" s="8" t="s">
        <v>19</v>
      </c>
      <c r="M29" s="8" t="s">
        <v>94</v>
      </c>
      <c r="N29" s="11" t="s">
        <v>34</v>
      </c>
      <c r="O29" s="4">
        <v>0</v>
      </c>
      <c r="P29" s="4">
        <v>3363</v>
      </c>
      <c r="Q29" s="4" t="s">
        <v>70</v>
      </c>
      <c r="R29" s="4">
        <v>1</v>
      </c>
      <c r="S29" s="4">
        <v>0</v>
      </c>
      <c r="T29" s="11"/>
      <c r="U29" s="11"/>
      <c r="V29" s="11"/>
      <c r="W29" s="4">
        <v>0</v>
      </c>
    </row>
    <row r="30" spans="1:23" ht="102">
      <c r="A30" s="19" t="s">
        <v>98</v>
      </c>
      <c r="B30" s="4" t="s">
        <v>42</v>
      </c>
      <c r="C30" s="4" t="s">
        <v>60</v>
      </c>
      <c r="D30" s="11" t="s">
        <v>81</v>
      </c>
      <c r="E30" s="4" t="s">
        <v>17</v>
      </c>
      <c r="F30" s="4">
        <v>876</v>
      </c>
      <c r="G30" s="4" t="s">
        <v>59</v>
      </c>
      <c r="H30" s="4">
        <v>27600</v>
      </c>
      <c r="I30" s="10">
        <v>52000000000</v>
      </c>
      <c r="J30" s="4" t="s">
        <v>16</v>
      </c>
      <c r="K30" s="4" t="s">
        <v>18</v>
      </c>
      <c r="L30" s="8" t="s">
        <v>19</v>
      </c>
      <c r="M30" s="8" t="s">
        <v>82</v>
      </c>
      <c r="N30" s="11" t="s">
        <v>30</v>
      </c>
      <c r="O30" s="4">
        <v>0</v>
      </c>
      <c r="P30" s="4">
        <v>3363</v>
      </c>
      <c r="Q30" s="4" t="s">
        <v>70</v>
      </c>
      <c r="R30" s="4">
        <v>0</v>
      </c>
      <c r="S30" s="4">
        <v>0</v>
      </c>
      <c r="T30" s="11"/>
      <c r="U30" s="11"/>
      <c r="V30" s="11"/>
      <c r="W30" s="4">
        <v>0</v>
      </c>
    </row>
    <row r="31" spans="1:23" ht="102">
      <c r="A31" s="19" t="s">
        <v>99</v>
      </c>
      <c r="B31" s="22" t="s">
        <v>101</v>
      </c>
      <c r="C31" s="22" t="s">
        <v>101</v>
      </c>
      <c r="D31" s="24" t="s">
        <v>102</v>
      </c>
      <c r="E31" s="19" t="s">
        <v>17</v>
      </c>
      <c r="F31" s="19">
        <v>876</v>
      </c>
      <c r="G31" s="19" t="s">
        <v>59</v>
      </c>
      <c r="H31" s="19" t="s">
        <v>37</v>
      </c>
      <c r="I31" s="10">
        <v>52000000000</v>
      </c>
      <c r="J31" s="19" t="s">
        <v>16</v>
      </c>
      <c r="K31" s="5">
        <f>ROUND(24212.09*8,2)</f>
        <v>193696.72</v>
      </c>
      <c r="L31" s="8" t="s">
        <v>19</v>
      </c>
      <c r="M31" s="8" t="s">
        <v>86</v>
      </c>
      <c r="N31" s="18" t="s">
        <v>103</v>
      </c>
      <c r="O31" s="19">
        <v>0</v>
      </c>
      <c r="P31" s="19">
        <v>3363</v>
      </c>
      <c r="Q31" s="19" t="s">
        <v>70</v>
      </c>
      <c r="R31" s="19">
        <v>1</v>
      </c>
      <c r="S31" s="19">
        <v>0</v>
      </c>
      <c r="T31" s="18"/>
      <c r="U31" s="18"/>
      <c r="V31" s="18"/>
      <c r="W31" s="19">
        <v>0</v>
      </c>
    </row>
    <row r="32" spans="1:23" ht="51">
      <c r="A32" s="20" t="s">
        <v>104</v>
      </c>
      <c r="B32" s="22" t="s">
        <v>101</v>
      </c>
      <c r="C32" s="22" t="s">
        <v>101</v>
      </c>
      <c r="D32" s="24" t="s">
        <v>105</v>
      </c>
      <c r="E32" s="21" t="s">
        <v>17</v>
      </c>
      <c r="F32" s="21">
        <v>876</v>
      </c>
      <c r="G32" s="21" t="s">
        <v>59</v>
      </c>
      <c r="H32" s="21" t="s">
        <v>37</v>
      </c>
      <c r="I32" s="10">
        <v>52000000000</v>
      </c>
      <c r="J32" s="21" t="s">
        <v>16</v>
      </c>
      <c r="K32" s="5">
        <v>269540</v>
      </c>
      <c r="L32" s="8" t="s">
        <v>19</v>
      </c>
      <c r="M32" s="8" t="s">
        <v>106</v>
      </c>
      <c r="N32" s="20" t="s">
        <v>103</v>
      </c>
      <c r="O32" s="21">
        <v>0</v>
      </c>
      <c r="P32" s="21">
        <v>3363</v>
      </c>
      <c r="Q32" s="21" t="s">
        <v>70</v>
      </c>
      <c r="R32" s="21">
        <v>1</v>
      </c>
      <c r="S32" s="21">
        <v>0</v>
      </c>
      <c r="T32" s="20"/>
      <c r="U32" s="20"/>
      <c r="V32" s="20"/>
      <c r="W32" s="21">
        <v>0</v>
      </c>
    </row>
  </sheetData>
  <sheetProtection/>
  <mergeCells count="21">
    <mergeCell ref="P12:W13"/>
    <mergeCell ref="N12:N14"/>
    <mergeCell ref="O12:O13"/>
    <mergeCell ref="D13:D14"/>
    <mergeCell ref="E13:E14"/>
    <mergeCell ref="A10:C10"/>
    <mergeCell ref="I13:J13"/>
    <mergeCell ref="A5:C5"/>
    <mergeCell ref="L13:M13"/>
    <mergeCell ref="A7:C7"/>
    <mergeCell ref="A8:C8"/>
    <mergeCell ref="A4:C4"/>
    <mergeCell ref="F13:H13"/>
    <mergeCell ref="A6:C6"/>
    <mergeCell ref="K13:K14"/>
    <mergeCell ref="B2:G2"/>
    <mergeCell ref="A12:A14"/>
    <mergeCell ref="B12:B14"/>
    <mergeCell ref="C12:C14"/>
    <mergeCell ref="D12:M12"/>
    <mergeCell ref="A9:C9"/>
  </mergeCells>
  <hyperlinks>
    <hyperlink ref="D7" r:id="rId1" display="katcman64@mail.ru"/>
  </hyperlinks>
  <printOptions/>
  <pageMargins left="0.7" right="0.7" top="0.75" bottom="0.75" header="0.3" footer="0.3"/>
  <pageSetup horizontalDpi="180" verticalDpi="180" orientation="portrait" paperSize="9" r:id="rId2"/>
  <ignoredErrors>
    <ignoredError sqref="F19 F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2018-03-30T09:50:59Z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